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51" documentId="13_ncr:1_{F6CB121F-512D-4AA6-A0C1-0FB36C537598}" xr6:coauthVersionLast="47" xr6:coauthVersionMax="47" xr10:uidLastSave="{5A0BAC10-32C1-49D6-80A1-BD6649157473}"/>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<sst xmlns="http://schemas.openxmlformats.org/spreadsheetml/2006/main" count="180304" uniqueCount="39136">
  <si>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</si>
  <si>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</si>
  <si>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</si>
  <si>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</si>
  <si>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</si>
  <si>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</si>
  <si>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</si>
  <si>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</si>
  <si>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</si>
  <si>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</si>
  <si>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</si>
  <si>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</si>
  <si>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</si>
  <si>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</si>
  <si>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</si>
  <si>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</si>
  <si>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</si>
  <si>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</si>
  <si>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</si>
  <si>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</si>
  <si>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</si>
  <si>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</si>
  <si>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</si>
  <si>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</si>
  <si>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</si>
  <si>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</si>
  <si>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</si>
  <si>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</si>
  <si>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</si>
  <si>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</si>
  <si>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</si>
  <si>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</si>
  <si>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</si>
  <si>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</si>
  <si>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</si>
  <si>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</si>
  <si>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</si>
  <si>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</si>
  <si>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</si>
  <si>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</si>
  <si>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</si>
  <si>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</si>
  <si>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</si>
  <si>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</si>
  <si>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</si>
  <si>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</si>
  <si>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</si>
  <si>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</si>
  <si>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</si>
  <si>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</si>
  <si>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</si>
  <si>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</si>
  <si>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</si>
  <si>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</si>
  <si>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</si>
  <si>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</si>
  <si>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</si>
  <si>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</si>
  <si>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</si>
  <si>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</si>
  <si>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</si>
  <si>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</si>
  <si>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</si>
  <si>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</si>
  <si>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</si>
  <si>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</si>
  <si>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</si>
  <si>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</si>
  <si>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</si>
  <si>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</si>
  <si>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</si>
  <si>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</si>
  <si>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</si>
  <si>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</si>
  <si>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</si>
  <si>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</si>
  <si>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</si>
  <si>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</si>
  <si>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</si>
  <si>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</si>
  <si>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</si>
  <si>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</si>
  <si>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</si>
  <si>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</si>
  <si>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</si>
  <si>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</si>
  <si>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</si>
  <si>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</si>
  <si>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</si>
  <si>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</si>
  <si>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</si>
  <si>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</si>
  <si>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</si>
  <si>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</si>
  <si>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</si>
  <si>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</si>
  <si>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</si>
  <si>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</si>
  <si>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</si>
  <si>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</si>
  <si>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</si>
  <si>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</si>
  <si>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</si>
  <si>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</si>
  <si>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</si>
  <si>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</si>
  <si>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</si>
  <si>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</si>
  <si>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</si>
  <si>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</si>
  <si>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</si>
  <si>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</si>
  <si>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</si>
  <si>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</si>
  <si>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</si>
  <si>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</si>
  <si>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</si>
  <si>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</si>
  <si>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</si>
  <si>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</si>
  <si>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</si>
  <si>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</si>
  <si>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</si>
  <si>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</si>
  <si>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</si>
  <si>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</si>
  <si>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</si>
  <si>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</si>
  <si>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</si>
  <si>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</si>
  <si>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</si>
  <si>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</si>
  <si>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</si>
  <si>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</si>
  <si>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</si>
  <si>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</si>
  <si>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</si>
  <si>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</si>
  <si>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</si>
  <si>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</si>
  <si>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</si>
  <si>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</si>
  <si>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</si>
  <si>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</si>
  <si>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</si>
  <si>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</si>
  <si>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</si>
  <si>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</si>
  <si>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</si>
  <si>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</si>
  <si>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</si>
  <si>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</si>
  <si>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</si>
  <si>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</si>
  <si>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</si>
  <si>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</si>
  <si>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</si>
  <si>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</si>
  <si>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</si>
  <si>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</si>
  <si>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</si>
  <si>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</si>
  <si>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</si>
  <si>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</si>
  <si>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</si>
  <si>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</si>
  <si>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</si>
  <si>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</si>
  <si>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</si>
  <si>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</si>
  <si>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</si>
  <si>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</si>
  <si>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</si>
  <si>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</si>
  <si>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</si>
  <si>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</si>
  <si>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</si>
  <si>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</si>
  <si>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</si>
  <si>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</si>
  <si>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</si>
  <si>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</si>
  <si>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</si>
  <si>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</si>
  <si>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</si>
  <si>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</si>
  <si>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</si>
  <si>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</si>
  <si>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</si>
  <si>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</si>
  <si>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</si>
  <si>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</si>
  <si>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</si>
  <si>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</si>
  <si>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</si>
  <si>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</si>
  <si>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</si>
  <si>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</si>
  <si>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</si>
  <si>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</si>
  <si>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</si>
  <si>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</si>
  <si>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</si>
  <si>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</si>
  <si>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</si>
  <si>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</si>
  <si>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</si>
  <si>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</si>
  <si>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</si>
  <si>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</si>
  <si>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</si>
  <si>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</si>
  <si>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</si>
  <si>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</si>
  <si>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</si>
  <si>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</si>
  <si>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</si>
  <si>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</si>
  <si>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</si>
  <si>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</si>
  <si>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</si>
  <si>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</si>
  <si>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</si>
  <si>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</si>
  <si>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</si>
  <si>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</si>
  <si>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</si>
  <si>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</si>
  <si>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</si>
  <si>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</si>
  <si>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</si>
  <si>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</si>
  <si>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</si>
  <si>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</si>
  <si>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</si>
  <si>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</si>
  <si>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</si>
  <si>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</si>
  <si>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</si>
  <si>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</si>
  <si>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</si>
  <si>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</si>
  <si>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</si>
  <si>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</si>
  <si>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</si>
  <si>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</si>
  <si>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</si>
  <si>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</si>
  <si>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</si>
  <si>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</si>
  <si>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</si>
  <si>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</si>
  <si>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</si>
  <si>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</si>
  <si>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</si>
  <si>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</si>
  <si>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</si>
  <si>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</si>
  <si>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</si>
  <si>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</si>
  <si>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</si>
  <si>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</si>
  <si>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</si>
  <si>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</si>
  <si>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</si>
  <si>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</si>
  <si>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</si>
  <si>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</si>
  <si>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</si>
  <si>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</si>
  <si>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</si>
  <si>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</si>
  <si>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</si>
  <si>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</si>
  <si>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</si>
  <si>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</si>
  <si>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</si>
  <si>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</si>
  <si>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</si>
  <si>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</si>
  <si>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</si>
  <si>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</si>
  <si>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</si>
  <si>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</si>
  <si>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</si>
  <si>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</si>
  <si>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</si>
  <si>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</si>
  <si>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</si>
  <si>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</si>
  <si>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</si>
  <si>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</si>
  <si>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</si>
  <si>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</si>
  <si>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</si>
  <si>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</si>
  <si>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</si>
  <si>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</si>
  <si>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</si>
  <si>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</si>
  <si>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</si>
  <si>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</si>
  <si>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</si>
  <si>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</si>
  <si>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</si>
  <si>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</si>
  <si>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</si>
  <si>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</si>
  <si>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</si>
  <si>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</si>
  <si>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</si>
  <si>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</si>
  <si>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</si>
  <si>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</si>
  <si>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</si>
  <si>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</si>
  <si>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</si>
  <si>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</si>
  <si>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</si>
  <si>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</si>
  <si>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</si>
  <si>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</si>
  <si>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</si>
  <si>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</si>
  <si>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</si>
  <si>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</si>
  <si>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</si>
  <si>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</si>
  <si>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</si>
  <si>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</si>
  <si>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</si>
  <si>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</si>
  <si>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</si>
  <si>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</si>
  <si>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</si>
  <si>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</si>
  <si>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</si>
  <si>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</si>
  <si>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</si>
  <si>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</si>
  <si>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</si>
  <si>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</si>
  <si>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</si>
  <si>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</si>
  <si>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</si>
  <si>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</si>
  <si>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</si>
  <si>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</si>
  <si>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</si>
  <si>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</si>
  <si>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</si>
  <si>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</si>
  <si>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</si>
  <si>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</si>
  <si>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</si>
  <si>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</si>
  <si>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</si>
  <si>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</si>
  <si>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</si>
  <si>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</si>
  <si>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</si>
  <si>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</si>
  <si>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</si>
  <si>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</si>
  <si>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</si>
  <si>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</si>
  <si>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</si>
  <si>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</si>
  <si>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</si>
  <si>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</si>
  <si>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</si>
  <si>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</si>
  <si>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</si>
  <si>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</si>
  <si>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</si>
  <si>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</si>
  <si>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</si>
  <si>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</si>
  <si>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</si>
  <si>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</si>
  <si>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</si>
  <si>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</si>
  <si>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</si>
  <si>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</si>
  <si>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</si>
  <si>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</si>
  <si>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</si>
  <si>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</si>
  <si>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</si>
  <si>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</si>
  <si>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</si>
  <si>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</si>
  <si>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</si>
  <si>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</si>
  <si>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</si>
  <si>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</si>
  <si>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</si>
  <si>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</si>
  <si>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</si>
  <si>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</si>
  <si>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</si>
  <si>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</si>
  <si>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</si>
  <si>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</si>
  <si>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</si>
  <si>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</si>
  <si>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</si>
  <si>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</si>
  <si>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</si>
  <si>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</si>
  <si>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</si>
  <si>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</si>
  <si>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</si>
  <si>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</si>
  <si>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</si>
  <si>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</si>
  <si>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</si>
  <si>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</si>
  <si>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</si>
  <si>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</si>
  <si>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</si>
  <si>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</si>
  <si>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</si>
  <si>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</si>
  <si>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</si>
  <si>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</si>
  <si>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</si>
  <si>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</si>
  <si>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</si>
  <si>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</si>
  <si>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</si>
  <si>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</si>
  <si>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</si>
  <si>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</si>
  <si>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</si>
  <si>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</si>
  <si>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</si>
  <si>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</si>
  <si>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</si>
  <si>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</si>
  <si>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</si>
  <si>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</si>
  <si>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</si>
  <si>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</si>
  <si>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</si>
  <si>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</si>
  <si>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</si>
  <si>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</si>
  <si>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</si>
  <si>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</si>
  <si>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</si>
  <si>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</si>
  <si>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</si>
  <si>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</si>
  <si>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</si>
  <si>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</si>
  <si>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</si>
  <si>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</si>
  <si>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</si>
  <si>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</si>
  <si>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</si>
  <si>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</si>
  <si>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</si>
  <si>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</si>
  <si>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</si>
  <si>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</si>
  <si>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</si>
  <si>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</si>
  <si>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</si>
  <si>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</si>
  <si>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</si>
  <si>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</si>
  <si>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</si>
  <si>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</si>
  <si>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</si>
  <si>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</si>
  <si>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</si>
  <si>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</si>
  <si>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</si>
  <si>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</si>
  <si>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</si>
  <si>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</si>
  <si>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</si>
  <si>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</si>
  <si>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</si>
  <si>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</si>
  <si>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</si>
  <si>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</si>
  <si>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</si>
  <si>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</si>
  <si>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</si>
  <si>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</si>
  <si>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</si>
  <si>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</si>
  <si>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</si>
  <si>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</si>
  <si>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</si>
  <si>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</si>
  <si>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</si>
  <si>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</si>
  <si>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</si>
  <si>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</si>
  <si>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</si>
  <si>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</si>
  <si>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</si>
  <si>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</si>
  <si>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</si>
  <si>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</si>
  <si>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</si>
  <si>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</si>
  <si>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</si>
  <si>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</si>
  <si>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</si>
  <si>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</si>
  <si>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</si>
  <si>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</si>
  <si>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</si>
  <si>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</si>
  <si>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</si>
  <si>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</si>
  <si>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</si>
  <si>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</si>
  <si>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</si>
  <si>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</si>
  <si>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</si>
  <si>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</si>
  <si>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</si>
  <si>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</si>
  <si>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</si>
  <si>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</si>
  <si>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</si>
  <si>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</si>
  <si>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</si>
  <si>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</si>
  <si>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</si>
  <si>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</si>
  <si>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</si>
  <si>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</si>
  <si>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</si>
  <si>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</si>
  <si>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</si>
  <si>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</si>
  <si>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</si>
  <si>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</si>
  <si>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</si>
  <si>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</si>
  <si>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</si>
  <si>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</si>
  <si>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</si>
  <si>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</si>
  <si>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</si>
  <si>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</si>
  <si>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</si>
  <si>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</si>
  <si>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</si>
  <si>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</si>
  <si>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</si>
  <si>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</si>
  <si>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</si>
  <si>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</si>
  <si>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</si>
  <si>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</si>
  <si>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</si>
  <si>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</si>
  <si>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</si>
  <si>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</si>
  <si>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</si>
  <si>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</si>
  <si>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</si>
  <si>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</si>
  <si>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</si>
  <si>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</si>
  <si>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</si>
  <si>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</si>
  <si>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</si>
  <si>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</si>
  <si>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</si>
  <si>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</si>
  <si>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</si>
  <si>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</si>
  <si>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</si>
  <si>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</si>
  <si>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</si>
  <si>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</si>
  <si>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</si>
  <si>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</si>
  <si>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</si>
  <si>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</si>
  <si>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</si>
  <si>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</si>
  <si>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</si>
  <si>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</si>
  <si>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</si>
  <si>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</si>
  <si>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</si>
  <si>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</si>
  <si>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</si>
  <si>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</si>
  <si>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</si>
  <si>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</si>
  <si>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</si>
  <si>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</si>
  <si>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</si>
  <si>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</si>
  <si>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</si>
  <si>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</si>
  <si>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</si>
  <si>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</si>
  <si>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</si>
  <si>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</si>
  <si>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</si>
  <si>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</si>
  <si>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</si>
  <si>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</si>
  <si>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</si>
  <si>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</si>
  <si>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</si>
  <si>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</si>
  <si>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</si>
  <si>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</si>
  <si>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</si>
  <si>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</si>
  <si>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</si>
  <si>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</si>
  <si>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</si>
  <si>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</si>
  <si>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</si>
  <si>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</si>
  <si>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</si>
  <si>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</si>
  <si>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</si>
  <si>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</si>
  <si>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</si>
  <si>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</si>
  <si>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</si>
  <si>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</si>
  <si>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</si>
  <si>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</si>
  <si>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</si>
  <si>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</si>
  <si>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</si>
  <si>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</si>
  <si>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</si>
  <si>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</si>
  <si>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</si>
  <si>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</si>
  <si>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</si>
  <si>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</si>
  <si>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</si>
  <si>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</si>
  <si>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</si>
  <si>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</si>
  <si>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</si>
  <si>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</si>
  <si>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</si>
  <si>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</si>
  <si>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</si>
  <si>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</si>
  <si>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</si>
  <si>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</si>
  <si>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</si>
  <si>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</si>
  <si>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</si>
  <si>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</si>
  <si>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</si>
  <si>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</si>
  <si>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</si>
  <si>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</si>
  <si>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</si>
  <si>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</si>
  <si>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</si>
  <si>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</si>
  <si>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</si>
  <si>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</si>
  <si>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</si>
  <si>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</si>
  <si>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</si>
  <si>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</si>
  <si>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</si>
  <si>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</si>
  <si>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</si>
  <si>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</si>
  <si>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</si>
  <si>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</si>
  <si>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</si>
  <si>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</si>
  <si>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</si>
  <si>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</si>
  <si>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</si>
  <si>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</si>
  <si>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</si>
  <si>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</si>
  <si>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</si>
  <si>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</si>
  <si>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</si>
  <si>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</si>
  <si>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</si>
  <si>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</si>
  <si>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</si>
  <si>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</si>
  <si>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</si>
  <si>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</si>
  <si>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</si>
  <si>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</si>
  <si>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</si>
  <si>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</si>
  <si>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</si>
  <si>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</si>
  <si>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</si>
  <si>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</si>
  <si>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</si>
  <si>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</si>
  <si>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</si>
  <si>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</si>
  <si>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</si>
  <si>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</si>
  <si>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</si>
  <si>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</si>
  <si>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</si>
  <si>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</si>
  <si>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</si>
  <si>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</si>
  <si>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</si>
  <si>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</si>
  <si>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</si>
  <si>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</si>
  <si>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</si>
  <si>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</si>
  <si>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</si>
  <si>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</si>
  <si>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</si>
  <si>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</si>
  <si>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</si>
  <si>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</si>
  <si>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</si>
  <si>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</si>
  <si>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</si>
  <si>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</si>
  <si>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</si>
  <si>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</si>
  <si>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</si>
  <si>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</si>
  <si>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</si>
  <si>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</si>
  <si>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</si>
  <si>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</si>
  <si>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</si>
  <si>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</si>
  <si>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</si>
  <si>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</si>
  <si>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</si>
  <si>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</si>
  <si>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</si>
  <si>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</si>
  <si>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</si>
  <si>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</si>
  <si>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</si>
  <si>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</si>
  <si>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</si>
  <si>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</si>
  <si>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</si>
  <si>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</si>
  <si>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</si>
  <si>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</si>
  <si>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</si>
  <si>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</si>
  <si>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</si>
  <si>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</si>
  <si>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</si>
  <si>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</si>
  <si>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</si>
  <si>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</si>
  <si>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</si>
  <si>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</si>
  <si>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</si>
  <si>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</si>
  <si>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</si>
  <si>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</si>
  <si>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</si>
  <si>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</si>
  <si>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</si>
  <si>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</si>
  <si>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</si>
  <si>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</si>
  <si>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</si>
  <si>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</si>
  <si>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</si>
  <si>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</si>
  <si>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</si>
  <si>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</si>
  <si>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</si>
  <si>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</si>
  <si>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</si>
  <si>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</si>
  <si>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</si>
  <si>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</si>
  <si>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</si>
  <si>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</si>
  <si>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</si>
  <si>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</si>
  <si>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</si>
  <si>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</si>
  <si>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</si>
  <si>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</si>
  <si>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</si>
  <si>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</si>
  <si>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</si>
  <si>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</si>
  <si>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</si>
  <si>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</si>
  <si>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</si>
  <si>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</si>
  <si>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</si>
  <si>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</si>
  <si>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</si>
  <si>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</si>
  <si>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</si>
  <si>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</si>
  <si>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</si>
  <si>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</si>
  <si>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</si>
  <si>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</si>
  <si>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</si>
  <si>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</si>
  <si>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</si>
  <si>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</si>
  <si>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</si>
  <si>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</si>
  <si>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</si>
  <si>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</si>
  <si>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</si>
  <si>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</si>
  <si>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</si>
  <si>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</si>
  <si>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</si>
  <si>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</si>
  <si>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</si>
  <si>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</si>
  <si>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</si>
  <si>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</si>
  <si>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</si>
  <si>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</si>
  <si>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</si>
  <si>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</si>
  <si>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</si>
  <si>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</si>
  <si>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</si>
  <si>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</si>
  <si>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</si>
  <si>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</si>
  <si>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</si>
  <si>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</si>
  <si>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</si>
  <si>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</si>
  <si>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</si>
  <si>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</si>
  <si>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</si>
  <si>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</si>
  <si>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</si>
  <si>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</si>
  <si>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</si>
  <si>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</si>
  <si>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</si>
  <si>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</si>
  <si>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</si>
  <si>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</si>
  <si>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</si>
  <si>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</si>
  <si>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</si>
  <si>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</si>
  <si>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</si>
  <si>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</si>
  <si>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</si>
  <si>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</si>
  <si>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</si>
  <si>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</si>
  <si>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</si>
  <si>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</si>
  <si>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</si>
  <si>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</si>
  <si>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</si>
  <si>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</si>
  <si>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</si>
  <si>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</si>
  <si>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</si>
  <si>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</si>
  <si>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</si>
  <si>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</si>
  <si>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</si>
  <si>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</si>
  <si>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</si>
  <si>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</si>
  <si>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</si>
  <si>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</si>
  <si>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</si>
  <si>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</si>
  <si>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</si>
  <si>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</si>
  <si>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</si>
  <si>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</si>
  <si>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</si>
  <si>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</si>
  <si>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</si>
  <si>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</si>
  <si>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</si>
  <si>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</si>
  <si>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</si>
  <si>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</si>
  <si>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</si>
  <si>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</si>
  <si>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</si>
  <si>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</si>
  <si>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</si>
  <si>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</si>
  <si>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</si>
  <si>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</si>
  <si>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</si>
  <si>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</si>
  <si>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</si>
  <si>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</si>
  <si>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</si>
  <si>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</si>
  <si>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</si>
  <si>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</si>
  <si>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</si>
  <si>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</si>
  <si>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</si>
  <si>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</si>
  <si>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</si>
  <si>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</si>
  <si>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</si>
  <si>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</si>
  <si>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</si>
  <si>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</si>
  <si>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</si>
  <si>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</si>
  <si>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</si>
  <si>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</si>
  <si>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</si>
  <si>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</si>
  <si>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</si>
  <si>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</si>
  <si>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</si>
  <si>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</si>
  <si>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</si>
  <si>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</si>
  <si>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</si>
  <si>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</si>
  <si>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</si>
  <si>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</si>
  <si>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</si>
  <si>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</si>
  <si>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</si>
  <si>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</si>
  <si>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</si>
  <si>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</si>
  <si>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</si>
  <si>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</si>
  <si>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</si>
  <si>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</si>
  <si>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</si>
  <si>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</si>
  <si>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</si>
  <si>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</si>
  <si>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</si>
  <si>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</si>
  <si>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</si>
  <si>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</si>
  <si>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</si>
  <si>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</si>
  <si>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</si>
  <si>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</si>
  <si>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</si>
  <si>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</si>
  <si>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</si>
  <si>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</si>
  <si>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</si>
  <si>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</si>
  <si>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</si>
  <si>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</si>
  <si>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</si>
  <si>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</si>
  <si>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</si>
  <si>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</si>
  <si>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</si>
  <si>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</si>
  <si>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</si>
  <si>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</si>
  <si>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</si>
  <si>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</si>
  <si>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</si>
  <si>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</si>
  <si>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</si>
  <si>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</si>
  <si>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</si>
  <si>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</si>
  <si>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</si>
  <si>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</si>
  <si>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</si>
  <si>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</si>
  <si>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</si>
  <si>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</si>
  <si>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</si>
  <si>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</si>
  <si>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</si>
  <si>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</si>
  <si>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</si>
  <si>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</si>
  <si>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</si>
  <si>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</si>
  <si>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</si>
  <si>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</si>
  <si>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</si>
  <si>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</si>
  <si>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</si>
  <si>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</si>
  <si>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</si>
  <si>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</si>
  <si>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</si>
  <si>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</si>
  <si>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</si>
  <si>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</si>
  <si>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</si>
  <si>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</si>
  <si>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</si>
  <si>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</si>
  <si>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</si>
  <si>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</si>
  <si>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</si>
  <si>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</si>
  <si>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</si>
  <si>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</si>
  <si>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</si>
  <si>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</si>
  <si>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</si>
  <si>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</si>
  <si>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</si>
  <si>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</si>
  <si>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</si>
  <si>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</si>
  <si>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</si>
  <si>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</si>
  <si>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</si>
  <si>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</si>
  <si>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</si>
  <si>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</si>
  <si>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</si>
  <si>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</si>
  <si>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</si>
  <si>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</si>
  <si>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</si>
  <si>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</si>
  <si>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</si>
  <si>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</si>
  <si>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</si>
  <si>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</si>
  <si>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</si>
  <si>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</si>
  <si>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</si>
  <si>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</si>
  <si>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</si>
  <si>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</si>
  <si>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</si>
  <si>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</si>
  <si>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</si>
  <si>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</si>
  <si>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</si>
  <si>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</si>
  <si>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</si>
  <si>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</si>
  <si>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</si>
  <si>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</si>
  <si>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</si>
  <si>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</si>
  <si>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</si>
  <si>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</si>
  <si>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</si>
  <si>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</si>
  <si>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</si>
  <si>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</si>
  <si>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</si>
  <si>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</si>
  <si>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</si>
  <si>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</si>
  <si>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</si>
  <si>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</si>
  <si>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</si>
  <si>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</si>
  <si>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</si>
  <si>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</si>
  <si>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</si>
  <si>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</si>
  <si>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</si>
  <si>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</si>
  <si>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</si>
  <si>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</si>
  <si>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</si>
  <si>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</si>
  <si>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</si>
  <si>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</si>
  <si>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</si>
  <si>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</si>
  <si>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</si>
  <si>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</si>
  <si>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</si>
  <si>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</si>
  <si>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</si>
  <si>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</si>
  <si>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</si>
  <si>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</si>
  <si>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</si>
  <si>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</si>
  <si>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</si>
  <si>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</si>
  <si>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</si>
  <si>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</si>
  <si>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</si>
  <si>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</si>
  <si>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</si>
  <si>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</si>
  <si>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</si>
  <si>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</si>
  <si>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</si>
  <si>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</si>
  <si>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</si>
  <si>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</si>
  <si>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</si>
  <si>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</si>
  <si>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</si>
  <si>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</si>
  <si>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</si>
  <si>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</si>
  <si>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</si>
  <si>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</si>
  <si>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</si>
  <si>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</si>
  <si>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</si>
  <si>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</si>
  <si>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</si>
  <si>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</si>
  <si>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</si>
  <si>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</si>
  <si>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</si>
  <si>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</si>
  <si>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</si>
  <si>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</si>
  <si>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</si>
  <si>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</si>
  <si>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</si>
  <si>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</si>
  <si>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</si>
  <si>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</si>
  <si>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</si>
  <si>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</si>
  <si>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</si>
  <si>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</si>
  <si>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</si>
  <si>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</si>
  <si>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</si>
  <si>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</si>
  <si>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</si>
  <si>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</si>
  <si>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</si>
  <si>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</si>
  <si>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</si>
  <si>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</si>
  <si>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</si>
  <si>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</si>
  <si>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</si>
  <si>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</si>
  <si>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</si>
  <si>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</si>
  <si>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</si>
  <si>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</si>
  <si>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</si>
  <si>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</si>
  <si>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</si>
  <si>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</si>
  <si>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</si>
  <si>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</si>
  <si>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</si>
  <si>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</si>
  <si>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</si>
  <si>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</si>
  <si>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</si>
  <si>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</si>
  <si>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</si>
  <si>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</si>
  <si>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</si>
  <si>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</si>
  <si>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</si>
  <si>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</si>
  <si>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</si>
  <si>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</si>
  <si>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</si>
  <si>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</si>
  <si>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</si>
  <si>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</si>
  <si>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</si>
  <si>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</si>
  <si>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</si>
  <si>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</si>
  <si>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</si>
  <si>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</si>
  <si>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</si>
  <si>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</si>
  <si>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</si>
  <si>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</si>
  <si>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</si>
  <si>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</si>
  <si>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</si>
  <si>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</si>
  <si>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</si>
  <si>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</si>
  <si>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</si>
  <si>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</si>
  <si>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</si>
  <si>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</si>
  <si>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</si>
  <si>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</si>
  <si>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</si>
  <si>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</si>
  <si>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</si>
  <si>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</si>
  <si>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</si>
  <si>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</si>
  <si>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</si>
  <si>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</si>
  <si>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</si>
  <si>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</si>
  <si>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</si>
  <si>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</si>
  <si>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</si>
  <si>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</si>
  <si>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</si>
  <si>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</si>
  <si>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</si>
  <si>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</si>
  <si>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</si>
  <si>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</si>
  <si>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</si>
  <si>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</si>
  <si>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</si>
  <si>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</si>
  <si>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</si>
  <si>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</si>
  <si>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</si>
  <si>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</si>
  <si>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</si>
  <si>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</si>
  <si>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</si>
  <si>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</si>
  <si>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</si>
  <si>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</si>
  <si>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</si>
  <si>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</si>
  <si>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</si>
  <si>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</si>
  <si>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</si>
  <si>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</si>
  <si>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</si>
  <si>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</si>
  <si>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</si>
  <si>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</si>
  <si>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</si>
  <si>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</si>
  <si>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</si>
  <si>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</si>
  <si>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</si>
  <si>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</si>
  <si>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</si>
  <si>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</si>
  <si>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</si>
  <si>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</si>
  <si>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</si>
  <si>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</si>
  <si>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</si>
  <si>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</si>
  <si>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</si>
  <si>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</si>
  <si>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</si>
  <si>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</si>
  <si>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</si>
  <si>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</si>
  <si>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</si>
  <si>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</si>
  <si>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</si>
  <si>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</si>
  <si>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</si>
  <si>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</si>
  <si>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</si>
  <si>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</si>
  <si>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</si>
  <si>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</si>
  <si>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</si>
  <si>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</si>
  <si>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</si>
  <si>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</si>
  <si>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</si>
  <si>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</si>
  <si>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</si>
  <si>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</si>
  <si>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</si>
  <si>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</si>
  <si>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</si>
  <si>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</si>
  <si>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</si>
  <si>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</si>
  <si>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</si>
  <si>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</si>
  <si>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</si>
  <si>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</si>
  <si>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</si>
  <si>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</si>
  <si>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</si>
  <si>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</si>
  <si>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</si>
  <si>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</si>
  <si>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</si>
  <si>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</si>
  <si>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</si>
  <si>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</si>
  <si>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</si>
  <si>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</si>
  <si>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</si>
  <si>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</si>
  <si>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</si>
  <si>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</si>
  <si>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</si>
  <si>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</si>
  <si>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</si>
  <si>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</si>
  <si>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</si>
  <si>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</si>
  <si>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</si>
  <si>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</si>
  <si>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</si>
  <si>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</si>
  <si>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</si>
  <si>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</si>
  <si>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</si>
  <si>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</si>
  <si>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</si>
  <si>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</si>
  <si>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</si>
  <si>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</si>
  <si>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</si>
  <si>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</si>
  <si>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</si>
  <si>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</si>
  <si>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</si>
  <si>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</si>
  <si>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</si>
  <si>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</si>
  <si>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</si>
  <si>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</si>
  <si>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</si>
  <si>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</si>
  <si>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</si>
  <si>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</si>
  <si>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</si>
  <si>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</si>
  <si>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</si>
  <si>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</si>
  <si>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</si>
  <si>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</si>
  <si>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</si>
  <si>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</si>
  <si>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</si>
  <si>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</si>
  <si>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</si>
  <si>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</si>
  <si>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</si>
  <si>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</si>
  <si>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</si>
  <si>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</si>
  <si>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</si>
  <si>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</si>
  <si>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</si>
  <si>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</si>
  <si>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</si>
  <si>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</si>
  <si>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</si>
  <si>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</si>
  <si>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</si>
  <si>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</si>
  <si>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</si>
  <si>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</si>
  <si>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</si>
  <si>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</si>
  <si>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</si>
  <si>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</si>
  <si>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</si>
  <si>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</si>
  <si>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</si>
  <si>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</si>
  <si>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</si>
  <si>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</si>
  <si>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</si>
  <si>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</si>
  <si>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</si>
  <si>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</si>
  <si>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</si>
  <si>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</si>
  <si>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</si>
  <si>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</si>
  <si>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</si>
  <si>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</si>
  <si>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</si>
  <si>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</si>
  <si>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</si>
  <si>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</si>
  <si>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</si>
  <si>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</si>
  <si>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</si>
  <si>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</si>
  <si>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</si>
  <si>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</si>
  <si>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</si>
  <si>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</si>
  <si>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</si>
  <si>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</si>
  <si>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</si>
  <si>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</si>
  <si>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</si>
  <si>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</si>
  <si>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</si>
  <si>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</si>
  <si>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</si>
  <si>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</si>
  <si>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</si>
  <si>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</si>
  <si>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</si>
  <si>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</si>
  <si>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</si>
  <si>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</si>
  <si>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</si>
  <si>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</si>
  <si>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</si>
  <si>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</si>
  <si>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</si>
  <si>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</si>
  <si>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</si>
  <si>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</si>
  <si>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</si>
  <si>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</si>
  <si>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</si>
  <si>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</si>
  <si>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</si>
  <si>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</si>
  <si>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</si>
  <si>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</si>
  <si>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</si>
  <si>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</si>
  <si>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</si>
  <si>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</si>
  <si>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</si>
  <si>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</si>
  <si>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</si>
  <si>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</si>
  <si>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</si>
  <si>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</si>
  <si>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</si>
  <si>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</si>
  <si>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</si>
  <si>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</si>
  <si>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</si>
  <si>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</si>
  <si>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</si>
  <si>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</si>
  <si>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</si>
  <si>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</si>
  <si>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</si>
  <si>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</si>
  <si>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</si>
  <si>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</si>
  <si>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</si>
  <si>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</si>
  <si>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</si>
  <si>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</si>
  <si>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</si>
  <si>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</si>
  <si>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</si>
  <si>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</si>
  <si>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</si>
  <si>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</si>
  <si>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</si>
  <si>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</si>
  <si>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</si>
  <si>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</si>
  <si>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</si>
  <si>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</si>
  <si>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</si>
  <si>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</si>
  <si>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</si>
  <si>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</si>
  <si>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</si>
  <si>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</si>
  <si>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</si>
  <si>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</si>
  <si>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</si>
  <si>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</si>
  <si>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</si>
  <si>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</si>
  <si>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</si>
  <si>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</si>
  <si>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</si>
  <si>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</si>
  <si>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</si>
  <si>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</si>
  <si>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</si>
  <si>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</si>
  <si>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</si>
  <si>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</si>
  <si>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</si>
  <si>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</si>
  <si>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</si>
  <si>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</si>
  <si>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</si>
  <si>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</si>
  <si>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</si>
  <si>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</si>
  <si>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</si>
  <si>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</si>
  <si>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</si>
  <si>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</si>
  <si>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</si>
  <si>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</si>
  <si>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</si>
  <si>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</si>
  <si>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</si>
  <si>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</si>
  <si>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</si>
  <si>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</si>
  <si>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</si>
  <si>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</si>
  <si>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</si>
  <si>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</si>
  <si>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</si>
  <si>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</si>
  <si>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</si>
  <si>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</si>
  <si>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</si>
  <si>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</si>
  <si>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</si>
  <si>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</si>
  <si>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</si>
  <si>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</si>
  <si>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</si>
  <si>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</si>
  <si>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</si>
  <si>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</si>
  <si>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</si>
  <si>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</si>
  <si>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</si>
  <si>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</si>
  <si>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</si>
  <si>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</si>
  <si>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</si>
  <si>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</si>
  <si>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</si>
  <si>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</si>
  <si>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</si>
  <si>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</si>
  <si>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</si>
  <si>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</si>
  <si>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</si>
  <si>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</si>
  <si>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</si>
  <si>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</si>
  <si>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</si>
  <si>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</si>
  <si>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</si>
  <si>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</si>
  <si>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</si>
  <si>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</si>
  <si>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</si>
  <si>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</si>
  <si>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</si>
  <si>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</si>
  <si>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</si>
  <si>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</si>
  <si>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</si>
  <si>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</si>
  <si>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</si>
  <si>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</si>
  <si>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</si>
  <si>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</si>
  <si>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</si>
  <si>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</si>
  <si>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</si>
  <si>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</si>
  <si>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</si>
  <si>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</si>
  <si>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</si>
  <si>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</si>
  <si>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</si>
  <si>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</si>
  <si>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</si>
  <si>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</si>
  <si>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</si>
  <si>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</si>
  <si>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</si>
  <si>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</si>
  <si>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</si>
  <si>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</si>
  <si>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</si>
  <si>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</si>
  <si>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</si>
  <si>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</si>
  <si>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</si>
  <si>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</si>
  <si>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</si>
  <si>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</si>
  <si>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</si>
  <si>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</si>
  <si>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</si>
  <si>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</si>
  <si>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</si>
  <si>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</si>
  <si>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</si>
  <si>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</si>
  <si>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</si>
  <si>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</si>
  <si>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</si>
  <si>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</si>
  <si>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</si>
  <si>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</si>
  <si>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</si>
  <si>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</si>
  <si>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</si>
  <si>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</si>
  <si>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</si>
  <si>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</si>
  <si>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</si>
  <si>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</si>
  <si>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</si>
  <si>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</si>
  <si>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</si>
  <si>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</si>
  <si>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</si>
  <si>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</si>
  <si>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</si>
  <si>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</si>
  <si>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</si>
  <si>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</si>
  <si>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</si>
  <si>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</si>
  <si>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</si>
  <si>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</si>
  <si>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</si>
  <si>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</si>
  <si>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</si>
  <si>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</si>
  <si>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</si>
  <si>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</si>
  <si>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</si>
  <si>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</si>
  <si>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</si>
  <si>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</si>
  <si>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</si>
  <si>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</si>
  <si>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</si>
  <si>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</si>
  <si>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</si>
  <si>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</si>
  <si>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</si>
  <si>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</si>
  <si>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</si>
  <si>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</si>
  <si>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</si>
  <si>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</si>
  <si>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</si>
  <si>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</si>
  <si>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</si>
  <si>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</si>
  <si>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</si>
  <si>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</si>
  <si>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</si>
  <si>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</si>
  <si>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</si>
  <si>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</si>
  <si>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</si>
  <si>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</si>
  <si>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</si>
  <si>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</si>
  <si>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</si>
  <si>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</si>
  <si>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</si>
  <si>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</si>
  <si>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</si>
  <si>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</si>
  <si>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</si>
  <si>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</si>
  <si>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</si>
  <si>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</si>
  <si>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</si>
  <si>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</si>
  <si>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</si>
  <si>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</si>
  <si>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</si>
  <si>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</si>
  <si>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</si>
  <si>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</si>
  <si>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</si>
  <si>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</si>
  <si>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</si>
  <si>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</si>
  <si>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</si>
  <si>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</si>
  <si>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</si>
  <si>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</si>
  <si>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</si>
  <si>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</si>
  <si>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</si>
  <si>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</si>
  <si>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</si>
  <si>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</si>
  <si>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</si>
  <si>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</si>
  <si>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</si>
  <si>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</si>
  <si>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</si>
  <si>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</si>
  <si>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</si>
  <si>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</si>
  <si>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</si>
  <si>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</si>
  <si>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</si>
  <si>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</si>
  <si>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</si>
  <si>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</si>
  <si>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</si>
  <si>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</si>
  <si>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</si>
  <si>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</si>
  <si>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</si>
  <si>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</si>
  <si>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</si>
  <si>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</si>
  <si>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</si>
  <si>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</si>
  <si>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</si>
  <si>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</si>
  <si>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</si>
  <si>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</si>
  <si>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</si>
  <si>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</si>
  <si>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</si>
  <si>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</si>
  <si>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</si>
  <si>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</si>
  <si>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</si>
  <si>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</si>
  <si>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</si>
  <si>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</si>
  <si>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</si>
  <si>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</si>
  <si>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</si>
  <si>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</si>
  <si>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</si>
  <si>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</si>
  <si>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</si>
  <si>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</si>
  <si>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</si>
  <si>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</si>
  <si>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</si>
  <si>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</si>
  <si>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</si>
  <si>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</si>
  <si>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</si>
  <si>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</si>
  <si>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</si>
  <si>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</si>
  <si>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</si>
  <si>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</si>
  <si>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</si>
  <si>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</si>
  <si>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</si>
  <si>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</si>
  <si>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</si>
  <si>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</si>
  <si>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</si>
  <si>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</si>
  <si>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</si>
  <si>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</si>
  <si>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</si>
  <si>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</si>
  <si>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</si>
  <si>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</si>
  <si>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</si>
  <si>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</si>
  <si>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</si>
  <si>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</si>
  <si>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</si>
  <si>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</si>
  <si>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</si>
  <si>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</si>
  <si>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</si>
  <si>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</si>
  <si>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</si>
  <si>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</si>
  <si>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</si>
  <si>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</si>
  <si>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</si>
  <si>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</si>
  <si>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</si>
  <si>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</si>
  <si>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</si>
  <si>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</si>
  <si>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</si>
  <si>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</si>
  <si>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</si>
  <si>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</si>
  <si>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</si>
  <si>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</si>
  <si>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</si>
  <si>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</si>
  <si>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</si>
  <si>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</si>
  <si>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</si>
  <si>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</si>
  <si>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</si>
  <si>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</si>
  <si>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</si>
  <si>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</si>
  <si>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</si>
  <si>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</si>
  <si>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</si>
  <si>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</si>
  <si>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</si>
  <si>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</si>
  <si>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</si>
  <si>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</si>
  <si>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</si>
  <si>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</si>
  <si>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</si>
  <si>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</si>
  <si>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</si>
  <si>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</si>
  <si>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</si>
  <si>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</si>
  <si>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</si>
  <si>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</si>
  <si>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</si>
  <si>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</si>
  <si>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</si>
  <si>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</si>
  <si>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</si>
  <si>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</si>
  <si>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</si>
  <si>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</si>
  <si>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</si>
  <si>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</si>
  <si>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</si>
  <si>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</si>
  <si>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</si>
  <si>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</si>
  <si>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</si>
  <si>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</si>
  <si>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</si>
  <si>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</si>
  <si>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</si>
  <si>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</si>
  <si>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</si>
  <si>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</si>
  <si>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</si>
  <si>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</si>
  <si>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</si>
  <si>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</si>
  <si>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</si>
  <si>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</si>
  <si>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</si>
  <si>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</si>
  <si>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</si>
  <si>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</si>
  <si>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</si>
  <si>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</si>
  <si>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</si>
  <si>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</si>
  <si>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</si>
  <si>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</si>
  <si>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</si>
  <si>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</si>
  <si>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</si>
  <si>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</si>
  <si>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</si>
  <si>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</si>
  <si>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</si>
  <si>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</si>
  <si>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</si>
  <si>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</si>
  <si>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</si>
  <si>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</si>
  <si>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</si>
  <si>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</si>
  <si>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</si>
  <si>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</si>
  <si>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</si>
  <si>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</si>
  <si>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</si>
  <si>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</si>
  <si>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</si>
  <si>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</si>
  <si>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</si>
  <si>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</si>
  <si>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</si>
  <si>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</si>
  <si>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</si>
  <si>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</si>
  <si>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</si>
  <si>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</si>
  <si>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</si>
  <si>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</si>
  <si>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</si>
  <si>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</si>
  <si>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</si>
  <si>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</si>
  <si>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</si>
  <si>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</si>
  <si>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</si>
  <si>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</si>
  <si>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</si>
  <si>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</si>
  <si>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</si>
  <si>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</si>
  <si>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</si>
  <si>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</si>
  <si>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</si>
  <si>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</si>
  <si>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</si>
  <si>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</si>
  <si>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</si>
  <si>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</si>
  <si>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</si>
  <si>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</si>
  <si>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</si>
  <si>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</si>
  <si>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</si>
  <si>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</si>
  <si>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</si>
  <si>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</si>
  <si>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</si>
  <si>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</si>
  <si>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</si>
  <si>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</si>
  <si>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</si>
  <si>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</si>
  <si>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</si>
  <si>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</si>
  <si>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</si>
  <si>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</si>
  <si>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</si>
  <si>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</si>
  <si>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</si>
  <si>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</si>
  <si>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</si>
  <si>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</si>
  <si>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</si>
  <si>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</si>
  <si>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</si>
  <si>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</si>
  <si>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</si>
  <si>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</si>
  <si>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</si>
  <si>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</si>
  <si>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</si>
  <si>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</si>
  <si>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</si>
  <si>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</si>
  <si>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</si>
  <si>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</si>
  <si>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</si>
  <si>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</si>
  <si>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</si>
  <si>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</si>
  <si>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</si>
  <si>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</si>
  <si>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</si>
  <si>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</si>
  <si>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</si>
  <si>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</si>
  <si>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</si>
  <si>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</si>
  <si>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</si>
  <si>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</si>
  <si>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</si>
  <si>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</si>
  <si>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</si>
  <si>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</si>
  <si>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</si>
  <si>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</si>
  <si>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</si>
  <si>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</si>
  <si>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</si>
  <si>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</si>
  <si>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</si>
  <si>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</si>
  <si>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</si>
  <si>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</si>
  <si>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</si>
  <si>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</si>
  <si>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</si>
  <si>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</si>
  <si>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</si>
  <si>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</si>
  <si>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</si>
  <si>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</si>
  <si>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</si>
  <si>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</si>
  <si>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</si>
  <si>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</si>
  <si>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</si>
  <si>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</si>
  <si>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</si>
  <si>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</si>
  <si>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</si>
  <si>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</si>
  <si>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</si>
  <si>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</si>
  <si>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</si>
  <si>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</si>
  <si>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</si>
  <si>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</si>
  <si>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</si>
  <si>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</si>
  <si>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</si>
  <si>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</si>
  <si>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</si>
  <si>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</si>
  <si>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</si>
  <si>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</si>
  <si>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</si>
  <si>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</si>
  <si>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</si>
  <si>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</si>
  <si>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</si>
  <si>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</si>
  <si>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</si>
  <si>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</si>
  <si>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</si>
  <si>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</si>
  <si>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</si>
  <si>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</si>
  <si>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</si>
  <si>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</si>
  <si>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</si>
  <si>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</si>
  <si>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</si>
  <si>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</si>
  <si>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</si>
  <si>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</si>
  <si>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</si>
  <si>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</si>
  <si>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</si>
  <si>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</si>
  <si>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</si>
  <si>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</si>
  <si>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</si>
  <si>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</si>
  <si>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</si>
  <si>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</si>
  <si>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</si>
  <si>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</si>
  <si>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</si>
  <si>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</si>
  <si>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</si>
  <si>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</si>
  <si>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</si>
  <si>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</si>
  <si>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</si>
  <si>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</si>
  <si>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</si>
  <si>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</si>
  <si>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</si>
  <si>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</si>
  <si>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</si>
  <si>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</si>
  <si>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</si>
  <si>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</si>
  <si>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</si>
  <si>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</si>
  <si>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</si>
  <si>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</si>
  <si>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</si>
  <si>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</si>
  <si>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</si>
  <si>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</si>
  <si>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</si>
  <si>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</si>
  <si>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</si>
  <si>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</si>
  <si>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</si>
  <si>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</si>
  <si>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</si>
  <si>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</si>
  <si>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</si>
  <si>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</si>
  <si>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</si>
  <si>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</si>
  <si>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</si>
  <si>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</si>
  <si>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</si>
  <si>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</si>
  <si>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</si>
  <si>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</si>
  <si>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</si>
  <si>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</si>
  <si>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</si>
  <si>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</si>
  <si>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</si>
  <si>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</si>
  <si>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</si>
  <si>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</si>
  <si>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</si>
  <si>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</si>
  <si>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</si>
  <si>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</si>
  <si>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</si>
  <si>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</si>
  <si>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</si>
  <si>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</si>
  <si>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</si>
  <si>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</si>
  <si>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</si>
  <si>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</si>
  <si>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</si>
  <si>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</si>
  <si>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</si>
  <si>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</si>
  <si>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</si>
  <si>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</si>
  <si>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</si>
  <si>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</si>
  <si>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</si>
  <si>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</si>
  <si>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</si>
  <si>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</si>
  <si>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</si>
  <si>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</si>
  <si>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</si>
  <si>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</si>
  <si>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</si>
  <si>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</si>
  <si>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</si>
  <si>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</si>
  <si>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</si>
  <si>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</si>
  <si>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</si>
  <si>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</si>
  <si>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</si>
  <si>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</si>
  <si>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</si>
  <si>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</si>
  <si>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</si>
  <si>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</si>
  <si>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</si>
  <si>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</si>
  <si>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</si>
  <si>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</si>
  <si>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</si>
  <si>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</si>
  <si>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</si>
  <si>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</si>
  <si>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</si>
  <si>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</si>
  <si>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</si>
  <si>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</si>
  <si>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</si>
  <si>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</si>
  <si>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</si>
  <si>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</si>
  <si>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</si>
  <si>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</si>
  <si>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</si>
  <si>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</si>
  <si>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</si>
  <si>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</si>
  <si>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</si>
  <si>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</si>
  <si>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</si>
  <si>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</si>
  <si>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</si>
  <si>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</si>
  <si>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</si>
  <si>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</si>
  <si>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</si>
  <si>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</si>
  <si>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</si>
  <si>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</si>
  <si>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</si>
  <si>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</si>
  <si>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</si>
  <si>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</si>
  <si>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</si>
  <si>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</si>
  <si>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</si>
  <si>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</si>
  <si>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</si>
  <si>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</si>
  <si>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</si>
  <si>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</si>
  <si>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</si>
  <si>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</si>
  <si>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</si>
  <si>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</si>
  <si>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</si>
  <si>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</si>
  <si>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</si>
  <si>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</si>
  <si>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</si>
  <si>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</si>
  <si>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</si>
  <si>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</si>
  <si>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</si>
  <si>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</si>
  <si>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</si>
  <si>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</si>
  <si>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</si>
  <si>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</si>
  <si>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</si>
  <si>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</si>
  <si>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</si>
  <si>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</si>
  <si>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</si>
  <si>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</si>
  <si>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</si>
  <si>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</si>
  <si>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</si>
  <si>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</si>
  <si>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</si>
  <si>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</si>
  <si>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</si>
  <si>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</si>
  <si>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</si>
  <si>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</si>
  <si>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</si>
  <si>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</si>
  <si>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</si>
  <si>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</si>
  <si>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</si>
  <si>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</si>
  <si>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</si>
  <si>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</si>
  <si>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</si>
  <si>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</si>
  <si>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</si>
  <si>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</si>
  <si>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</si>
  <si>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</si>
  <si>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</si>
  <si>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</si>
  <si>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</si>
  <si>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</si>
  <si>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</si>
  <si>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</si>
  <si>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</si>
  <si>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</si>
  <si>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</si>
  <si>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</si>
  <si>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</si>
  <si>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</si>
  <si>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</si>
  <si>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</si>
  <si>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</si>
  <si>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</si>
  <si>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</si>
  <si>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</si>
  <si>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</si>
  <si>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</si>
  <si>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</si>
  <si>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</si>
  <si>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</si>
  <si>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</si>
  <si>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</si>
  <si>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</si>
  <si>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</si>
  <si>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</si>
  <si>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</si>
  <si>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</si>
  <si>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</si>
  <si>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</si>
  <si>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</si>
  <si>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</si>
  <si>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</si>
  <si>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</si>
  <si>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</si>
  <si>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</si>
  <si>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</si>
  <si>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</si>
  <si>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</si>
  <si>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</si>
  <si>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</si>
  <si>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</si>
  <si>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</si>
  <si>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</si>
  <si>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</si>
  <si>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</si>
  <si>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</si>
  <si>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</si>
  <si>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</si>
  <si>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</si>
  <si>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</si>
  <si>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</si>
  <si>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</si>
  <si>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</si>
  <si>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</si>
  <si>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</si>
  <si>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</si>
  <si>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</si>
  <si>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</si>
  <si>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</si>
  <si>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</si>
  <si>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</si>
  <si>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</si>
  <si>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</si>
  <si>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</si>
  <si>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</si>
  <si>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</si>
  <si>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</si>
  <si>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</si>
  <si>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</si>
  <si>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</si>
  <si>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</si>
  <si>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</si>
  <si>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</si>
  <si>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</si>
  <si>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</si>
  <si>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</si>
  <si>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</si>
  <si>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</si>
  <si>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</si>
  <si>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</si>
  <si>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</si>
  <si>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</si>
  <si>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</si>
  <si>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</si>
  <si>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</si>
  <si>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</si>
  <si>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</si>
  <si>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</si>
  <si>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</si>
  <si>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</si>
  <si>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</si>
  <si>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</si>
  <si>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</si>
  <si>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</si>
  <si>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</si>
  <si>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</si>
  <si>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</si>
  <si>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</si>
  <si>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</si>
  <si>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</si>
  <si>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</si>
  <si>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</si>
  <si>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</si>
  <si>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</si>
  <si>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</si>
  <si>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</si>
  <si>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</si>
  <si>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</si>
  <si>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</si>
  <si>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</si>
  <si>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</si>
  <si>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</si>
  <si>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</si>
  <si>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</si>
  <si>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</si>
  <si>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</si>
  <si>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</si>
  <si>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</si>
  <si>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</si>
  <si>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</si>
  <si>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</si>
  <si>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</si>
  <si>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</si>
  <si>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</si>
  <si>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</si>
  <si>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</si>
  <si>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</si>
  <si>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</si>
  <si>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</si>
  <si>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</si>
  <si>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</si>
  <si>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</si>
  <si>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</si>
  <si>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</si>
  <si>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</si>
  <si>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</si>
  <si>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</si>
  <si>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</si>
  <si>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</si>
  <si>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</si>
  <si>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</si>
  <si>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</si>
  <si>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</si>
  <si>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</si>
  <si>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</si>
  <si>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</si>
  <si>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</si>
  <si>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</si>
  <si>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</si>
  <si>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</si>
  <si>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</si>
  <si>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</si>
  <si>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</si>
  <si>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</si>
  <si>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</si>
  <si>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</si>
  <si>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</si>
  <si>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</si>
  <si>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</si>
  <si>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</si>
  <si>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</si>
  <si>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</si>
  <si>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</si>
  <si>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</si>
  <si>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</si>
  <si>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</si>
  <si>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</si>
  <si>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</si>
  <si>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</si>
  <si>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</si>
  <si>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</si>
  <si>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</si>
  <si>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</si>
  <si>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</si>
  <si>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</si>
  <si>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</si>
  <si>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</si>
  <si>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</si>
  <si>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</si>
  <si>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</si>
  <si>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</si>
  <si>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</si>
  <si>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</si>
  <si>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</si>
  <si>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</si>
  <si>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</si>
  <si>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</si>
  <si>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</si>
  <si>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</si>
  <si>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</si>
  <si>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</si>
  <si>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</si>
  <si>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</si>
  <si>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</si>
  <si>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</si>
  <si>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</si>
  <si>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</si>
  <si>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</si>
  <si>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</si>
  <si>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</si>
  <si>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</si>
  <si>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</si>
  <si>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</si>
  <si>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</si>
  <si>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</si>
  <si>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</si>
  <si>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</si>
  <si>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</si>
  <si>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</si>
  <si>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</si>
  <si>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</si>
  <si>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</si>
  <si>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</si>
  <si>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</si>
  <si>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</si>
  <si>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</si>
  <si>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</si>
  <si>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</si>
  <si>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</si>
  <si>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</si>
  <si>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</si>
  <si>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</si>
  <si>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</si>
  <si>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</si>
  <si>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</si>
  <si>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</si>
  <si>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</si>
  <si>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</si>
  <si>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</si>
  <si>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</si>
  <si>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</si>
  <si>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</si>
  <si>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</si>
  <si>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</si>
  <si>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</si>
  <si>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</si>
  <si>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</si>
  <si>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</si>
  <si>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</si>
  <si>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</si>
  <si>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</si>
  <si>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</si>
  <si>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</si>
  <si>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</si>
  <si>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</si>
  <si>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</si>
  <si>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</si>
  <si>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</si>
  <si>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</si>
  <si>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</si>
  <si>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</si>
  <si>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</si>
  <si>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</si>
  <si>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</si>
  <si>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</si>
  <si>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</si>
  <si>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</si>
  <si>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</si>
  <si>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</si>
  <si>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</si>
  <si>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</si>
  <si>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</si>
  <si>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</si>
  <si>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</si>
  <si>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</si>
  <si>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</si>
  <si>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</si>
  <si>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</si>
  <si>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</si>
  <si>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</si>
  <si>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</si>
  <si>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</si>
  <si>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</si>
  <si>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</si>
  <si>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</si>
  <si>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</si>
  <si>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</si>
  <si>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</si>
  <si>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</si>
  <si>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</si>
  <si>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</si>
  <si>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</si>
  <si>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</si>
  <si>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</si>
  <si>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</si>
  <si>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</si>
  <si>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</si>
  <si>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</si>
  <si>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</si>
  <si>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</si>
  <si>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</si>
  <si>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</si>
  <si>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</si>
  <si>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</si>
  <si>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</si>
  <si>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</si>
  <si>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</si>
  <si>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</si>
  <si>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</si>
  <si>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</si>
  <si>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</si>
  <si>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</si>
  <si>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</si>
  <si>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</si>
  <si>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</si>
  <si>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</si>
  <si>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</si>
  <si>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</si>
  <si>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</si>
  <si>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</si>
  <si>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</si>
  <si>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</si>
  <si>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</si>
  <si>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</si>
  <si>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</si>
  <si>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</si>
  <si>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</si>
  <si>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</si>
  <si>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</si>
  <si>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</si>
  <si>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</si>
  <si>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</si>
  <si>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</si>
  <si>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</si>
  <si>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</si>
  <si>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</si>
  <si>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</si>
  <si>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</si>
  <si>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</si>
  <si>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</si>
  <si>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</si>
  <si>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</si>
  <si>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</si>
  <si>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</si>
  <si>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</si>
  <si>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</si>
  <si>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</si>
  <si>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</si>
  <si>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</si>
  <si>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</si>
  <si>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</si>
  <si>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</si>
  <si>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</si>
  <si>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</si>
  <si>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</si>
  <si>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</si>
  <si>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</si>
  <si>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</si>
  <si>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</si>
  <si>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</si>
  <si>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</si>
  <si>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</si>
  <si>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</si>
  <si>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</si>
  <si>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</si>
  <si>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</si>
  <si>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</si>
  <si>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</si>
  <si>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</si>
  <si>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</si>
  <si>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</si>
  <si>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</si>
  <si>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</si>
  <si>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</si>
  <si>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</si>
  <si>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</si>
  <si>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</si>
  <si>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</si>
  <si>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</si>
  <si>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</si>
  <si>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</si>
  <si>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</si>
  <si>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</si>
  <si>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</si>
  <si>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</si>
  <si>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</si>
  <si>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</si>
  <si>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</si>
  <si>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</si>
  <si>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</si>
  <si>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</si>
  <si>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</si>
  <si>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</si>
  <si>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</si>
  <si>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</si>
  <si>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</si>
  <si>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</si>
  <si>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</si>
  <si>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</si>
  <si>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</si>
  <si>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</si>
  <si>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</si>
  <si>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</si>
  <si>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</si>
  <si>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</si>
  <si>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</si>
  <si>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</si>
  <si>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</si>
  <si>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</si>
  <si>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</si>
  <si>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</si>
  <si>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</si>
  <si>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</si>
  <si>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</si>
  <si>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</si>
  <si>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</si>
  <si>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</si>
  <si>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</si>
  <si>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</si>
  <si>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</si>
  <si>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</si>
  <si>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</si>
  <si>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</si>
  <si>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</si>
  <si>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</si>
  <si>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</si>
  <si>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</si>
  <si>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</si>
  <si>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</si>
  <si>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</si>
  <si>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</si>
  <si>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</si>
  <si>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</si>
  <si>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</si>
  <si>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</si>
  <si>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</si>
  <si>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</si>
  <si>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</si>
  <si>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</si>
  <si>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</si>
  <si>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</si>
  <si>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</si>
  <si>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</si>
  <si>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</si>
  <si>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</si>
  <si>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</si>
  <si>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</si>
  <si>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</si>
  <si>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</si>
  <si>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</si>
  <si>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</si>
  <si>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</si>
  <si>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</si>
  <si>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</si>
  <si>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</si>
  <si>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</si>
  <si>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</si>
  <si>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</si>
  <si>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</si>
  <si>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</si>
  <si>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</si>
  <si>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</si>
  <si>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</si>
  <si>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</si>
  <si>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</si>
  <si>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</si>
  <si>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</si>
  <si>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</si>
  <si>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</si>
  <si>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</si>
  <si>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</si>
  <si>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</si>
  <si>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</si>
  <si>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</si>
  <si>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</si>
  <si>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</si>
  <si>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</si>
  <si>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</si>
  <si>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</si>
  <si>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</si>
  <si>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</si>
  <si>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</si>
  <si>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</si>
  <si>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</si>
  <si>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</si>
  <si>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</si>
  <si>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</si>
  <si>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</si>
  <si>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</si>
  <si>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</si>
  <si>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</si>
  <si>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</si>
  <si>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</si>
  <si>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</si>
  <si>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</si>
  <si>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</si>
  <si>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</si>
  <si>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</si>
  <si>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</si>
  <si>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</si>
  <si>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</si>
  <si>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</si>
  <si>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</si>
  <si>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</si>
  <si>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</si>
  <si>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</si>
  <si>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</si>
  <si>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</si>
  <si>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</si>
  <si>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</si>
  <si>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</si>
  <si>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</si>
  <si>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</si>
  <si>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</si>
  <si>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</si>
  <si>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</si>
  <si>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</si>
  <si>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</si>
  <si>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</si>
  <si>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</si>
  <si>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</si>
  <si>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</si>
  <si>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</si>
  <si>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</si>
  <si>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</si>
  <si>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</si>
  <si>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</si>
  <si>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</si>
  <si>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</si>
  <si>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</si>
  <si>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</si>
  <si>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</si>
  <si>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</si>
  <si>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</si>
  <si>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</si>
  <si>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</si>
  <si>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</si>
  <si>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</si>
  <si>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</si>
  <si>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</si>
  <si>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</si>
  <si>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</si>
  <si>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</si>
  <si>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</si>
  <si>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</si>
  <si>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</si>
  <si>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</si>
  <si>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</si>
  <si>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</si>
  <si>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</si>
  <si>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</si>
  <si>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</si>
  <si>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</si>
  <si>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</si>
  <si>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</si>
  <si>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</si>
  <si>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</si>
  <si>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</si>
  <si>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</si>
  <si>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</si>
  <si>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</si>
  <si>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</si>
  <si>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</si>
  <si>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</si>
  <si>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</si>
  <si>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</si>
  <si>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</si>
  <si>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</si>
  <si>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</si>
  <si>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</si>
  <si>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</si>
  <si>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</si>
  <si>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</si>
  <si>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</si>
  <si>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</si>
  <si>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</si>
  <si>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</si>
  <si>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</si>
  <si>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</si>
  <si>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</si>
  <si>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</si>
  <si>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</si>
  <si>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</si>
  <si>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</si>
  <si>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</si>
  <si>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</si>
  <si>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</si>
  <si>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</si>
  <si>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</si>
  <si>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</si>
  <si>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</si>
  <si>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</si>
  <si>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</si>
  <si>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</si>
  <si>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</si>
  <si>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</si>
  <si>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</si>
  <si>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</si>
  <si>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</si>
  <si>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</si>
  <si>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</si>
  <si>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</si>
  <si>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</si>
  <si>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</si>
  <si>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</si>
  <si>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</si>
  <si>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</si>
  <si>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</si>
  <si>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</si>
  <si>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</si>
  <si>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</si>
  <si>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</si>
  <si>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</si>
  <si>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</si>
  <si>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</si>
  <si>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</si>
  <si>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</si>
  <si>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</si>
  <si>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</si>
  <si>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</si>
  <si>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</si>
  <si>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</si>
  <si>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</si>
  <si>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</si>
  <si>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</si>
  <si>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</si>
  <si>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</si>
  <si>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</si>
  <si>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</si>
  <si>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</si>
  <si>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</si>
  <si>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</si>
  <si>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</si>
  <si>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</si>
  <si>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</si>
  <si>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</si>
  <si>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</si>
  <si>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</si>
  <si>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</si>
  <si>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</si>
  <si>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</si>
  <si>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</si>
  <si>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</si>
  <si>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</si>
  <si>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</si>
  <si>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</si>
  <si>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</si>
  <si>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</si>
  <si>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</si>
  <si>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</si>
  <si>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</si>
  <si>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</si>
  <si>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</si>
  <si>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</si>
  <si>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</si>
  <si>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</si>
  <si>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</si>
  <si>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</si>
  <si>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</si>
  <si>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</si>
  <si>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</si>
  <si>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</si>
  <si>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</si>
  <si>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</si>
  <si>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</si>
  <si>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</si>
  <si>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</si>
  <si>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</si>
  <si>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</si>
  <si>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</si>
  <si>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</si>
  <si>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</si>
  <si>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</si>
  <si>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</si>
  <si>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</si>
  <si>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</si>
  <si>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</si>
  <si>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</si>
  <si>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</si>
  <si>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</si>
  <si>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</si>
  <si>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</si>
  <si>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</si>
  <si>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</si>
  <si>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</si>
  <si>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</si>
  <si>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</si>
  <si>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</si>
  <si>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</si>
  <si>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</si>
  <si>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</si>
  <si>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</si>
  <si>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</si>
  <si>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</si>
  <si>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</si>
  <si>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</si>
  <si>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</si>
  <si>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</si>
  <si>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</si>
  <si>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</si>
  <si>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</si>
  <si>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</si>
  <si>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</si>
  <si>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</si>
  <si>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</si>
  <si>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</si>
  <si>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</si>
  <si>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</si>
  <si>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</si>
  <si>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</si>
  <si>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</si>
  <si>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</si>
  <si>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</si>
  <si>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</si>
  <si>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</si>
  <si>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</si>
  <si>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</si>
  <si>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</si>
  <si>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</si>
  <si>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</si>
  <si>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</si>
  <si>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</si>
  <si>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</si>
  <si>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</si>
  <si>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</si>
  <si>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</si>
  <si>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</si>
  <si>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</si>
  <si>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</si>
  <si>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</si>
  <si>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</si>
  <si>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</si>
  <si>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</si>
  <si>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</si>
  <si>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</si>
  <si>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</si>
  <si>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</si>
  <si>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</si>
  <si>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</si>
  <si>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</si>
  <si>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</si>
  <si>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</si>
  <si>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</si>
  <si>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</si>
  <si>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</si>
  <si>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</si>
  <si>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</si>
  <si>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</si>
  <si>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</si>
  <si>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</si>
  <si>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</si>
  <si>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</si>
  <si>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</si>
  <si>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</si>
  <si>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</si>
  <si>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</si>
  <si>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</si>
  <si>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</si>
  <si>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</si>
  <si>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</si>
  <si>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</si>
  <si>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</si>
  <si>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</si>
  <si>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</si>
  <si>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</si>
  <si>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</si>
  <si>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</si>
  <si>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</si>
  <si>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</si>
  <si>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</si>
  <si>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</si>
  <si>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</si>
  <si>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</si>
  <si>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</si>
  <si>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</si>
  <si>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</si>
  <si>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</si>
  <si>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</si>
  <si>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</si>
  <si>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</si>
  <si>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</si>
  <si>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</si>
  <si>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</si>
  <si>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</si>
  <si>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</si>
  <si>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</si>
  <si>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</si>
  <si>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</si>
  <si>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</si>
  <si>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</si>
  <si>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</si>
  <si>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</si>
  <si>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</si>
  <si>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</si>
  <si>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</si>
  <si>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</si>
  <si>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</si>
  <si>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</si>
  <si>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</si>
  <si>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</si>
  <si>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</si>
  <si>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</si>
  <si>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</si>
  <si>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</si>
  <si>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</si>
  <si>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</si>
  <si>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</si>
  <si>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</si>
  <si>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</si>
  <si>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</si>
  <si>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</si>
  <si>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</si>
  <si>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</si>
  <si>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</si>
  <si>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</si>
  <si>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</si>
  <si>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</si>
  <si>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</si>
  <si>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</si>
  <si>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</si>
  <si>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</si>
  <si>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</si>
  <si>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</si>
  <si>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</si>
  <si>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</si>
  <si>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</si>
  <si>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</si>
  <si>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</si>
  <si>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</si>
  <si>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</si>
  <si>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</si>
  <si>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</si>
  <si>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</si>
  <si>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</si>
  <si>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</si>
  <si>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</si>
  <si>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</si>
  <si>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</si>
  <si>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</si>
  <si>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</si>
  <si>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</si>
  <si>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</si>
  <si>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</si>
  <si>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</si>
  <si>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</si>
  <si>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</si>
  <si>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</si>
  <si>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</si>
  <si>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</si>
  <si>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</si>
  <si>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</si>
  <si>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</si>
  <si>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</si>
  <si>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</si>
  <si>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</si>
  <si>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</si>
  <si>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</si>
  <si>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</si>
  <si>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</si>
  <si>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</si>
  <si>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</si>
  <si>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</si>
  <si>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</si>
  <si>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</si>
  <si>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</si>
  <si>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</si>
  <si>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</si>
  <si>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</si>
  <si>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</si>
  <si>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</si>
  <si>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</si>
  <si>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</si>
  <si>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</si>
  <si>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</si>
  <si>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</si>
  <si>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</si>
  <si>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</si>
  <si>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</si>
  <si>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</si>
  <si>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</si>
  <si>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</si>
  <si>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</si>
  <si>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</si>
  <si>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</si>
  <si>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</si>
  <si>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</si>
  <si>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</si>
  <si>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</si>
  <si>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</si>
  <si>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</si>
  <si>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</si>
  <si>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</si>
  <si>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</si>
  <si>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</si>
  <si>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</si>
  <si>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</si>
  <si>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</si>
  <si>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</si>
  <si>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</si>
  <si>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</si>
  <si>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</si>
  <si>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</si>
  <si>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</si>
  <si>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</si>
  <si>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</si>
  <si>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</si>
  <si>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</si>
  <si>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</si>
  <si>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</si>
  <si>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</si>
  <si>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</si>
  <si>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</si>
  <si>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</si>
  <si>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</si>
  <si>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</si>
  <si>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</si>
  <si>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</si>
  <si>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</si>
  <si>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</si>
  <si>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</si>
  <si>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</si>
  <si>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</si>
  <si>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</si>
  <si>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</si>
  <si>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</si>
  <si>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</si>
  <si>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</si>
  <si>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</si>
  <si>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</si>
  <si>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</si>
  <si>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</si>
  <si>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</si>
  <si>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</si>
  <si>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</si>
  <si>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</si>
  <si>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</si>
  <si>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</si>
  <si>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</si>
  <si>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</si>
  <si>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</si>
  <si>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</si>
  <si>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</si>
  <si>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</si>
  <si>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</si>
  <si>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</si>
  <si>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</si>
  <si>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</si>
  <si>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</si>
  <si>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</si>
  <si>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</si>
  <si>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</si>
  <si>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</si>
  <si>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</si>
  <si>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</si>
  <si>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</si>
  <si>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</si>
  <si>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</si>
  <si>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</si>
  <si>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</si>
  <si>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</si>
  <si>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</si>
  <si>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</si>
  <si>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</si>
  <si>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</si>
  <si>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</si>
  <si>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</si>
  <si>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</si>
  <si>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</si>
  <si>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</si>
  <si>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</si>
  <si>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</si>
  <si>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</si>
  <si>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</si>
  <si>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</si>
  <si>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</si>
  <si>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</si>
  <si>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</si>
  <si>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</si>
  <si>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</si>
  <si>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</si>
  <si>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</si>
  <si>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</si>
  <si>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</si>
  <si>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</si>
  <si>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</si>
  <si>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</si>
  <si>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</si>
  <si>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</si>
  <si>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</si>
  <si>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</si>
  <si>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</si>
  <si>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</si>
  <si>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</si>
  <si>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</si>
  <si>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</si>
  <si>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</si>
  <si>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</si>
  <si>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</si>
  <si>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</si>
  <si>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</si>
  <si>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</si>
  <si>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</si>
  <si>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</si>
  <si>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</si>
  <si>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</si>
  <si>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</si>
  <si>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</si>
  <si>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</si>
  <si>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</si>
  <si>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</si>
  <si>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</si>
  <si>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</si>
  <si>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</si>
  <si>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</si>
  <si>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</si>
  <si>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</si>
  <si>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</si>
  <si>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</si>
  <si>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</si>
  <si>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</si>
  <si>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</si>
  <si>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</si>
  <si>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</si>
  <si>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</si>
  <si>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</si>
  <si>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</si>
  <si>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</si>
  <si>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</si>
  <si>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</si>
  <si>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</si>
  <si>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</si>
  <si>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</si>
  <si>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</si>
  <si>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</si>
  <si>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</si>
  <si>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</si>
  <si>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</si>
  <si>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</si>
  <si>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</si>
  <si>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</si>
  <si>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</si>
  <si>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</si>
  <si>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</si>
  <si>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</si>
  <si>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</si>
  <si>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</si>
  <si>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</si>
  <si>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</si>
  <si>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</si>
  <si>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</si>
  <si>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</si>
  <si>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</si>
  <si>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</si>
  <si>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</si>
  <si>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</si>
  <si>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</si>
  <si>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</si>
  <si>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</si>
  <si>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</si>
  <si>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</si>
  <si>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</si>
  <si>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</si>
  <si>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</si>
  <si>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</si>
  <si>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</si>
  <si>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</si>
  <si>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</si>
  <si>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</si>
  <si>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</si>
  <si>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</si>
  <si>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</si>
  <si>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</si>
  <si>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</si>
  <si>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</si>
  <si>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</si>
  <si>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</si>
  <si>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</si>
  <si>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</si>
  <si>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</si>
  <si>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</si>
  <si>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</si>
  <si>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</si>
  <si>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</si>
  <si>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</si>
  <si>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</si>
  <si>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</si>
  <si>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</si>
  <si>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</si>
  <si>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</si>
  <si>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</si>
  <si>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</si>
  <si>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</si>
  <si>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</si>
  <si>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</si>
  <si>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</si>
  <si>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</si>
  <si>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</si>
  <si>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</si>
  <si>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</si>
  <si>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</si>
  <si>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</si>
  <si>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</si>
  <si>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</si>
  <si>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</si>
  <si>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</si>
  <si>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</si>
  <si>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</si>
  <si>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</si>
  <si>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</si>
  <si>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</si>
  <si>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</si>
  <si>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</si>
  <si>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</si>
  <si>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</si>
  <si>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</si>
  <si>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</si>
  <si>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</si>
  <si>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</si>
  <si>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</si>
  <si>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</si>
  <si>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</si>
  <si>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</si>
  <si>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</si>
  <si>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</si>
  <si>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</si>
  <si>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</si>
  <si>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</si>
  <si>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</si>
  <si>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</si>
  <si>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</si>
  <si>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</si>
  <si>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</si>
  <si>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</si>
  <si>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</si>
  <si>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</si>
  <si>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</si>
  <si>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</si>
  <si>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</si>
  <si>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</si>
  <si>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</si>
  <si>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</si>
  <si>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</si>
  <si>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</si>
  <si>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</si>
  <si>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</si>
  <si>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</si>
  <si>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</si>
  <si>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</si>
  <si>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</si>
  <si>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</si>
  <si>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</si>
  <si>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</si>
  <si>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</si>
  <si>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</si>
  <si>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</si>
  <si>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</si>
  <si>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</si>
  <si>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</si>
  <si>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</si>
  <si>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</si>
  <si>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</si>
  <si>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</si>
  <si>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</si>
  <si>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</si>
  <si>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</si>
  <si>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</si>
  <si>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</si>
  <si>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</si>
  <si>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</si>
  <si>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</si>
  <si>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</si>
  <si>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</si>
  <si>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</si>
  <si>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</si>
  <si>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</si>
  <si>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</si>
  <si>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</si>
  <si>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</si>
  <si>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</si>
  <si>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</si>
  <si>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</si>
  <si>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</si>
  <si>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</si>
  <si>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</si>
  <si>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</si>
  <si>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</si>
  <si>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</si>
  <si>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</si>
  <si>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</si>
  <si>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</si>
  <si>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</si>
  <si>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</si>
  <si>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</si>
  <si>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</si>
  <si>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</si>
  <si>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</si>
  <si>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</si>
  <si>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</si>
  <si>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</si>
  <si>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</si>
  <si>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</si>
  <si>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</si>
  <si>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</si>
  <si>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</si>
  <si>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</si>
  <si>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</si>
  <si>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</si>
  <si>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</si>
  <si>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</si>
  <si>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</si>
  <si>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</si>
  <si>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</si>
  <si>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</si>
  <si>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</si>
  <si>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</si>
  <si>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</si>
  <si>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</si>
  <si>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</si>
  <si>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</si>
  <si>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</si>
  <si>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</si>
  <si>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</si>
  <si>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</si>
  <si>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</si>
  <si>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</si>
  <si>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</si>
  <si>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</si>
  <si>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</si>
  <si>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</si>
  <si>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</si>
  <si>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</si>
  <si>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</si>
  <si>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</si>
  <si>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</si>
  <si>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</si>
  <si>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</si>
  <si>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</si>
  <si>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</si>
  <si>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</si>
  <si>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</si>
  <si>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</si>
  <si>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</si>
  <si>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</si>
  <si>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</si>
  <si>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</si>
  <si>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</si>
  <si>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</si>
  <si>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</si>
  <si>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</si>
  <si>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</si>
  <si>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</si>
  <si>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</si>
  <si>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</si>
  <si>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</si>
  <si>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</si>
  <si>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</si>
  <si>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</si>
  <si>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</si>
  <si>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</si>
  <si>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</si>
  <si>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</si>
  <si>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</si>
  <si>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</si>
  <si>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</si>
  <si>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</si>
  <si>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</si>
  <si>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</si>
  <si>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</si>
  <si>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</si>
  <si>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</si>
  <si>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</si>
  <si>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</si>
  <si>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</si>
  <si>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</si>
  <si>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</si>
  <si>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</si>
  <si>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</si>
  <si>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</si>
  <si>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</si>
  <si>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</si>
  <si>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</si>
  <si>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</si>
  <si>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</si>
  <si>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</si>
  <si>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</si>
  <si>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</si>
  <si>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</si>
  <si>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</si>
  <si>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</si>
  <si>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</si>
  <si>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</si>
  <si>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</si>
  <si>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</si>
  <si>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</si>
  <si>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</si>
  <si>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</si>
  <si>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</si>
  <si>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</si>
  <si>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</si>
  <si>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</si>
  <si>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</si>
  <si>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</si>
  <si>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</si>
  <si>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</si>
  <si>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</si>
  <si>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</si>
  <si>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</si>
  <si>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</si>
  <si>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</si>
  <si>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</si>
  <si>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</si>
  <si>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</si>
  <si>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</si>
  <si>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</si>
  <si>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</si>
  <si>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</si>
  <si>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</si>
  <si>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</si>
  <si>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</si>
  <si>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</si>
  <si>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</si>
  <si>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</si>
  <si>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</si>
  <si>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</si>
  <si>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</si>
  <si>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</si>
  <si>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</si>
  <si>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</si>
  <si>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</si>
  <si>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</si>
  <si>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</si>
  <si>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</si>
  <si>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</si>
  <si>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</si>
  <si>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</si>
  <si>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</si>
  <si>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</si>
  <si>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</si>
  <si>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</si>
  <si>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</si>
  <si>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</si>
  <si>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</si>
  <si>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</si>
  <si>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</si>
  <si>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</si>
  <si>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</si>
  <si>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</si>
  <si>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</si>
  <si>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</si>
  <si>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</si>
  <si>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</si>
  <si>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</si>
  <si>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</si>
  <si>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</si>
  <si>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</si>
  <si>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</si>
  <si>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</si>
  <si>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</si>
  <si>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</si>
  <si>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</si>
  <si>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</si>
  <si>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</si>
  <si>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</si>
  <si>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</si>
  <si>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</si>
  <si>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</si>
  <si>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</si>
  <si>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</si>
  <si>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</si>
  <si>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</si>
  <si>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</si>
  <si>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</si>
  <si>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</si>
  <si>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</si>
  <si>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</si>
  <si>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</si>
  <si>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</si>
  <si>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</si>
  <si>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</si>
  <si>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</si>
  <si>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</si>
  <si>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</si>
  <si>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</si>
  <si>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</si>
  <si>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</si>
  <si>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</si>
  <si>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</si>
  <si>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</si>
  <si>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</si>
  <si>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</si>
  <si>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</si>
  <si>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</si>
  <si>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</si>
  <si>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</si>
  <si>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</si>
  <si>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</si>
  <si>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</si>
  <si>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</si>
  <si>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</si>
  <si>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</si>
  <si>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</si>
  <si>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</si>
  <si>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</si>
  <si>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</si>
  <si>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</si>
  <si>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</si>
  <si>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</si>
  <si>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</si>
  <si>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</si>
  <si>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</si>
  <si>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</si>
  <si>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</si>
  <si>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</si>
  <si>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</si>
  <si>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</si>
  <si>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</si>
  <si>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</si>
  <si>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</si>
  <si>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</si>
  <si>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</si>
  <si>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</si>
  <si>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</si>
  <si>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</si>
  <si>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</si>
  <si>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</si>
  <si>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</si>
  <si>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</si>
  <si>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</si>
  <si>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</si>
  <si>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</si>
  <si>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</si>
  <si>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</si>
  <si>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</si>
  <si>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</si>
  <si>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</si>
  <si>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</si>
  <si>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</si>
  <si>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</si>
  <si>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</si>
  <si>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</si>
  <si>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</si>
  <si>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</si>
  <si>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</si>
  <si>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</si>
  <si>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</si>
  <si>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</si>
  <si>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</si>
  <si>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</si>
  <si>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</si>
  <si>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</si>
  <si>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</si>
  <si>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</si>
  <si>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</si>
  <si>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</si>
  <si>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</si>
  <si>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</si>
  <si>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</si>
  <si>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</si>
  <si>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</si>
  <si>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</si>
  <si>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</si>
  <si>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</si>
  <si>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</si>
  <si>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</si>
  <si>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</si>
  <si>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</si>
  <si>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</si>
  <si>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</si>
  <si>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</si>
  <si>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</si>
  <si>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</si>
  <si>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</si>
  <si>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</si>
  <si>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</si>
  <si>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</si>
  <si>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</si>
  <si>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</si>
  <si>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</si>
  <si>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</si>
  <si>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</si>
  <si>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</si>
  <si>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</si>
  <si>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</si>
  <si>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</si>
  <si>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</si>
  <si>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</si>
  <si>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</si>
  <si>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</si>
  <si>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</si>
  <si>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</si>
  <si>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</si>
  <si>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</si>
  <si>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</si>
  <si>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</si>
  <si>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</si>
  <si>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</si>
  <si>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</si>
  <si>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</si>
  <si>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</si>
  <si>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</si>
  <si>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</si>
  <si>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</si>
  <si>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</si>
  <si>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</si>
  <si>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</si>
  <si>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</si>
  <si>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</si>
  <si>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</si>
  <si>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</si>
  <si>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</si>
  <si>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</si>
  <si>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</si>
  <si>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</si>
  <si>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</si>
  <si>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</si>
  <si>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</si>
  <si>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</si>
  <si>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</si>
  <si>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</si>
  <si>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</si>
  <si>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</si>
  <si>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</si>
  <si>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</si>
  <si>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</si>
  <si>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</si>
  <si>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</si>
  <si>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</si>
  <si>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</si>
  <si>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</si>
  <si>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</si>
  <si>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</si>
  <si>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</si>
  <si>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</si>
  <si>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</si>
  <si>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</si>
  <si>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</si>
  <si>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</si>
  <si>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</si>
  <si>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</si>
  <si>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</si>
  <si>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</si>
  <si>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</si>
  <si>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</si>
  <si>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</si>
  <si>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</si>
  <si>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</si>
  <si>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</si>
  <si>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</si>
  <si>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</si>
  <si>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</si>
  <si>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</si>
  <si>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</si>
  <si>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</si>
  <si>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</si>
  <si>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</si>
  <si>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</si>
  <si>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</si>
  <si>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</si>
  <si>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</si>
  <si>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</si>
  <si>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</si>
  <si>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</si>
  <si>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</si>
  <si>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</si>
  <si>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</si>
  <si>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</si>
  <si>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</si>
  <si>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</si>
  <si>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</si>
  <si>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</si>
  <si>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</si>
  <si>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</si>
  <si>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</si>
  <si>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</si>
  <si>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</si>
  <si>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</si>
  <si>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</si>
  <si>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</si>
  <si>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</si>
  <si>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</si>
  <si>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</si>
  <si>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</si>
  <si>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</si>
  <si>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</si>
  <si>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</si>
  <si>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</si>
  <si>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</si>
  <si>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</si>
  <si>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</si>
  <si>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</si>
  <si>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</si>
  <si>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</si>
  <si>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</si>
  <si>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</si>
  <si>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</si>
  <si>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</si>
  <si>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</si>
  <si>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</si>
  <si>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</si>
  <si>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</si>
  <si>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</si>
  <si>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</si>
  <si>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</si>
  <si>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</si>
  <si>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</si>
  <si>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</si>
  <si>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</si>
  <si>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</si>
  <si>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</si>
  <si>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</si>
  <si>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</si>
  <si>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</si>
  <si>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</si>
  <si>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</si>
  <si>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</si>
  <si>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</si>
  <si>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</si>
  <si>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</si>
  <si>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</si>
  <si>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</si>
  <si>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</si>
  <si>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</si>
  <si>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</si>
  <si>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</si>
  <si>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</si>
  <si>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</si>
  <si>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</si>
  <si>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</si>
  <si>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</si>
  <si>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</si>
  <si>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</si>
  <si>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</si>
  <si>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</si>
  <si>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</si>
  <si>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</si>
  <si>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</si>
  <si>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</si>
  <si>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</si>
  <si>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</si>
  <si>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</si>
  <si>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</si>
  <si>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</si>
  <si>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</si>
  <si>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</si>
  <si>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</si>
  <si>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</si>
  <si>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</si>
  <si>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</si>
  <si>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</si>
  <si>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</si>
  <si>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</si>
  <si>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</si>
  <si>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</si>
  <si>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</si>
  <si>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</si>
  <si>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</si>
  <si>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</si>
  <si>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</si>
  <si>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</si>
  <si>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</si>
  <si>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</si>
  <si>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</si>
  <si>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</si>
  <si>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</si>
  <si>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</si>
  <si>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</si>
  <si>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</si>
  <si>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</si>
  <si>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</si>
  <si>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</si>
  <si>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</si>
  <si>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</si>
  <si>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</si>
  <si>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</si>
  <si>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</si>
  <si>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</si>
  <si>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</si>
  <si>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</si>
  <si>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</si>
  <si>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</si>
  <si>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</si>
  <si>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</si>
  <si>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</si>
  <si>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</si>
  <si>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</si>
  <si>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</si>
  <si>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</si>
  <si>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</si>
  <si>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</si>
  <si>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</si>
  <si>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</si>
  <si>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</si>
  <si>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</si>
  <si>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</si>
  <si>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</si>
  <si>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</si>
  <si>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</si>
  <si>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</si>
  <si>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</si>
  <si>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</si>
  <si>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</si>
  <si>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</si>
  <si>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</si>
  <si>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</si>
  <si>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</si>
  <si>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</si>
  <si>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</si>
  <si>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</si>
  <si>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</si>
  <si>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</si>
  <si>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</si>
  <si>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</si>
  <si>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</si>
  <si>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</si>
  <si>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</si>
  <si>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</si>
  <si>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</si>
  <si>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</si>
  <si>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</si>
  <si>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</si>
  <si>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</si>
  <si>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</si>
  <si>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</si>
  <si>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</si>
  <si>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</si>
  <si>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</si>
  <si>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</si>
  <si>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</si>
  <si>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</si>
  <si>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</si>
  <si>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</si>
  <si>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</si>
  <si>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</si>
  <si>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</si>
  <si>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</si>
  <si>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</si>
  <si>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</si>
  <si>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</si>
  <si>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</si>
  <si>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</si>
  <si>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</si>
  <si>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</si>
  <si>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</si>
  <si>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</si>
  <si>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</si>
  <si>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</si>
  <si>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</si>
  <si>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</si>
  <si>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</si>
  <si>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</si>
  <si>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</si>
  <si>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</si>
  <si>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</si>
  <si>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</si>
  <si>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</si>
  <si>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</si>
  <si>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</si>
  <si>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</si>
  <si>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</si>
  <si>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</si>
  <si>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</si>
  <si>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</si>
  <si>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</si>
  <si>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</si>
  <si>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</si>
  <si>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</si>
  <si>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</si>
  <si>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</si>
  <si>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</si>
  <si>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</si>
  <si>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</si>
  <si>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</si>
  <si>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</si>
  <si>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</si>
  <si>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</si>
  <si>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</si>
  <si>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</si>
  <si>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</si>
  <si>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</si>
  <si>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</si>
  <si>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</si>
  <si>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</si>
  <si>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</si>
  <si>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</si>
  <si>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</si>
  <si>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</si>
  <si>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</si>
  <si>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</si>
  <si>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</si>
  <si>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</si>
  <si>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</si>
  <si>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</si>
  <si>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</si>
  <si>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</si>
  <si>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</si>
  <si>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</si>
  <si>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</si>
  <si>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</si>
  <si>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</si>
  <si>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</si>
  <si>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</si>
  <si>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</si>
  <si>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</si>
  <si>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</si>
  <si>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</si>
  <si>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</si>
  <si>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</si>
  <si>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</si>
  <si>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</si>
  <si>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</si>
  <si>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</si>
  <si>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</si>
  <si>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</si>
  <si>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</si>
  <si>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</si>
  <si>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</si>
  <si>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</si>
  <si>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</si>
  <si>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</si>
  <si>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</si>
  <si>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</si>
  <si>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</si>
  <si>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</si>
  <si>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</si>
  <si>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</si>
  <si>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</si>
  <si>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</si>
  <si>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</si>
  <si>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</si>
  <si>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</si>
  <si>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</si>
  <si>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</si>
  <si>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</si>
  <si>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</si>
  <si>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</si>
  <si>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</si>
  <si>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</si>
  <si>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</si>
  <si>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</si>
  <si>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</si>
  <si>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</si>
  <si>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</si>
  <si>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</si>
  <si>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</si>
  <si>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</si>
  <si>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</si>
  <si>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</si>
  <si>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</si>
  <si>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</si>
  <si>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</si>
  <si>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</si>
  <si>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</si>
  <si>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</si>
  <si>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</si>
  <si>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</si>
  <si>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</si>
  <si>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</si>
  <si>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</si>
  <si>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</si>
  <si>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</si>
  <si>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</si>
  <si>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</si>
  <si>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</si>
  <si>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</si>
  <si>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</si>
  <si>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</si>
  <si>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</si>
  <si>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</si>
  <si>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</si>
  <si>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</si>
  <si>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</si>
  <si>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</si>
  <si>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</si>
  <si>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</si>
  <si>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</si>
  <si>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</si>
  <si>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</si>
  <si>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</si>
  <si>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</si>
  <si>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</si>
  <si>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</si>
  <si>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</si>
  <si>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</si>
  <si>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</si>
  <si>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</si>
  <si>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</si>
  <si>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</si>
  <si>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</si>
  <si>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</si>
  <si>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</si>
  <si>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</si>
  <si>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</si>
  <si>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</si>
  <si>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</si>
  <si>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</si>
  <si>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</si>
  <si>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</si>
  <si>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</si>
  <si>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</si>
  <si>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</si>
  <si>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</si>
  <si>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</si>
  <si>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</si>
  <si>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</si>
  <si>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</si>
  <si>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</si>
  <si>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</si>
  <si>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</si>
  <si>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</si>
  <si>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</si>
  <si>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</si>
  <si>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</si>
  <si>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</si>
  <si>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</si>
  <si>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</si>
  <si>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</si>
  <si>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</si>
  <si>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</si>
  <si>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</si>
  <si>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</si>
  <si>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</si>
  <si>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</si>
  <si>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</si>
  <si>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</si>
  <si>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</si>
  <si>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</si>
  <si>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</si>
  <si>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</si>
  <si>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</si>
  <si>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</si>
  <si>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</si>
  <si>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</si>
  <si>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</si>
  <si>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</si>
  <si>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</si>
  <si>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</si>
  <si>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</si>
  <si>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</si>
  <si>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</si>
  <si>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</si>
  <si>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</si>
  <si>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</si>
  <si>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</si>
  <si>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</si>
  <si>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</si>
  <si>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</si>
  <si>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</si>
  <si>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</si>
  <si>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</si>
  <si>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</si>
  <si>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</si>
  <si>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</si>
  <si>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</si>
  <si>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</si>
  <si>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</si>
  <si>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</si>
  <si>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</si>
  <si>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</si>
  <si>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</si>
  <si>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</si>
  <si>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</si>
  <si>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</si>
  <si>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</si>
  <si>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</si>
  <si>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</si>
  <si>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</si>
  <si>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</si>
  <si>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</si>
  <si>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</si>
  <si>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</si>
  <si>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</si>
  <si>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</si>
  <si>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</si>
  <si>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</si>
  <si>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</si>
  <si>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</si>
  <si>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</si>
  <si>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</si>
  <si>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</si>
  <si>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</si>
  <si>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</si>
  <si>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</si>
  <si>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</si>
  <si>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</si>
  <si>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</si>
  <si>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</si>
  <si>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</si>
  <si>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</si>
  <si>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</si>
  <si>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</si>
  <si>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</si>
  <si>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</si>
  <si>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</si>
  <si>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</si>
  <si>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</si>
  <si>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</si>
  <si>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</si>
  <si>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</si>
  <si>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</si>
  <si>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</si>
  <si>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</si>
  <si>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</si>
  <si>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</si>
  <si>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</si>
  <si>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</si>
  <si>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</si>
  <si>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</si>
  <si>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</si>
  <si>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</si>
  <si>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</si>
  <si>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</si>
  <si>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</si>
  <si>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</si>
  <si>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</si>
  <si>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</si>
  <si>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</si>
  <si>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</si>
  <si>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</si>
  <si>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</si>
  <si>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</si>
  <si>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</si>
  <si>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</si>
  <si>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</si>
  <si>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</si>
  <si>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</si>
  <si>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</si>
  <si>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</si>
  <si>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</si>
  <si>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</si>
  <si>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</si>
  <si>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</si>
  <si>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</si>
  <si>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</si>
  <si>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</si>
  <si>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</si>
  <si>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</si>
  <si>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</si>
  <si>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</si>
  <si>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</si>
  <si>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</si>
  <si>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</si>
  <si>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</si>
  <si>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</si>
  <si>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</si>
  <si>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</si>
  <si>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</si>
  <si>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</si>
  <si>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</si>
  <si>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</si>
  <si>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</si>
  <si>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</si>
  <si>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</si>
  <si>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</si>
  <si>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</si>
  <si>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</si>
  <si>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</si>
  <si>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</si>
  <si>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</si>
  <si>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</si>
  <si>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</si>
  <si>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</si>
  <si>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</si>
  <si>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</si>
  <si>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</si>
  <si>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</si>
  <si>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</si>
  <si>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</si>
  <si>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</si>
  <si>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</si>
  <si>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</si>
  <si>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</si>
  <si>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</si>
  <si>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</si>
  <si>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</si>
  <si>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</si>
  <si>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</si>
  <si>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</si>
  <si>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</si>
  <si>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</si>
  <si>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</si>
  <si>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</si>
  <si>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</si>
  <si>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</si>
  <si>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</si>
  <si>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</si>
  <si>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</si>
  <si>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</si>
  <si>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</si>
  <si>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</si>
  <si>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</si>
  <si>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</si>
  <si>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</si>
  <si>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</si>
  <si>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</si>
  <si>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</si>
  <si>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</si>
  <si>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</si>
  <si>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</si>
  <si>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</si>
  <si>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</si>
  <si>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</si>
  <si>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</si>
  <si>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</si>
  <si>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</si>
  <si>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</si>
  <si>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</si>
  <si>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</si>
  <si>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</si>
  <si>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</si>
  <si>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</si>
  <si>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</si>
  <si>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</si>
  <si>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</si>
  <si>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</si>
  <si>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</si>
  <si>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</si>
  <si>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</si>
  <si>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</si>
  <si>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</si>
  <si>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</si>
  <si>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</si>
  <si>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</si>
  <si>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</si>
  <si>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</si>
  <si>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</si>
  <si>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</si>
  <si>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</si>
  <si>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</si>
  <si>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</si>
  <si>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</si>
  <si>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</si>
  <si>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</si>
  <si>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</si>
  <si>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</si>
  <si>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</si>
  <si>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</si>
  <si>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</si>
  <si>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</si>
  <si>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</si>
  <si>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</si>
  <si>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</si>
  <si>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</si>
  <si>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</si>
  <si>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</si>
  <si>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</si>
  <si>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</si>
  <si>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</si>
  <si>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</si>
  <si>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</si>
  <si>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</si>
  <si>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</si>
  <si>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</si>
  <si>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</si>
  <si>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</si>
  <si>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</si>
  <si>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</si>
  <si>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</si>
  <si>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</si>
  <si>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</si>
  <si>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</si>
  <si>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</si>
  <si>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</si>
  <si>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</si>
  <si>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</si>
  <si>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</si>
  <si>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</si>
  <si>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</si>
  <si>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</si>
  <si>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</si>
  <si>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</si>
  <si>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</si>
  <si>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</si>
  <si>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</si>
  <si>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</si>
  <si>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</si>
  <si>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</si>
  <si>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</si>
  <si>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</si>
  <si>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</si>
  <si>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</si>
  <si>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</si>
  <si>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</si>
  <si>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</si>
  <si>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</si>
  <si>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</si>
  <si>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</si>
  <si>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</si>
  <si>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</si>
  <si>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</si>
  <si>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</si>
  <si>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</si>
  <si>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</si>
  <si>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</si>
  <si>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</si>
  <si>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</si>
  <si>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</si>
  <si>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</si>
  <si>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</si>
  <si>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</si>
  <si>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</si>
  <si>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</si>
  <si>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</si>
  <si>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</si>
  <si>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</si>
  <si>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</si>
  <si>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</si>
  <si>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</si>
  <si>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</si>
  <si>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</si>
  <si>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</si>
  <si>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</si>
  <si>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</si>
  <si>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</si>
  <si>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</si>
  <si>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</si>
  <si>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</si>
  <si>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</si>
  <si>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</si>
  <si>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</si>
  <si>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</si>
  <si>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</si>
  <si>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</si>
  <si>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</si>
  <si>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</si>
  <si>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</si>
  <si>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</si>
  <si>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</si>
  <si>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</si>
  <si>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</si>
  <si>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</si>
  <si>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</si>
  <si>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</si>
  <si>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</si>
  <si>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</si>
  <si>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</si>
  <si>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</si>
  <si>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</si>
  <si>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</si>
  <si>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</si>
  <si>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</si>
  <si>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</si>
  <si>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</si>
  <si>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</si>
  <si>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</si>
  <si>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</si>
  <si>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</si>
  <si>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</si>
  <si>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</si>
  <si>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</si>
  <si>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</si>
  <si>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</si>
  <si>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</si>
  <si>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</si>
  <si>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</si>
  <si>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</si>
  <si>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</si>
  <si>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</si>
  <si>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</si>
  <si>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</si>
  <si>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</si>
  <si>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</si>
  <si>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</si>
  <si>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</si>
  <si>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</si>
  <si>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</si>
  <si>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</si>
  <si>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</si>
  <si>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</si>
  <si>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</si>
  <si>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</si>
  <si>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</si>
  <si>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</si>
  <si>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</si>
  <si>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</si>
  <si>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</si>
  <si>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</si>
  <si>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</si>
  <si>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</si>
  <si>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</si>
  <si>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</si>
  <si>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</si>
  <si>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</si>
  <si>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</si>
  <si>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</si>
  <si>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</si>
  <si>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</si>
  <si>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</si>
  <si>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</si>
  <si>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</si>
  <si>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</si>
  <si>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</si>
  <si>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</si>
  <si>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</si>
  <si>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</si>
  <si>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</si>
  <si>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</si>
  <si>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</si>
  <si>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</si>
  <si>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</si>
  <si>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</si>
  <si>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</si>
  <si>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</si>
  <si>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</si>
  <si>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</si>
  <si>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</si>
  <si>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</si>
  <si>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</si>
  <si>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</si>
  <si>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</si>
  <si>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</si>
  <si>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</si>
  <si>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</si>
  <si>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</si>
  <si>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</si>
  <si>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</si>
  <si>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</si>
  <si>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</si>
  <si>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</si>
  <si>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</si>
  <si>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</si>
  <si>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</si>
  <si>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</si>
  <si>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</si>
  <si>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</si>
  <si>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</si>
  <si>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</si>
  <si>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</si>
  <si>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</si>
  <si>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</si>
  <si>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</si>
  <si>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</si>
  <si>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</si>
  <si>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</si>
  <si>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</si>
  <si>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</si>
  <si>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</si>
  <si>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</si>
  <si>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</si>
  <si>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</si>
  <si>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</si>
  <si>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</si>
  <si>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</si>
  <si>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</si>
  <si>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</si>
  <si>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</si>
  <si>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</si>
  <si>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</si>
  <si>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</si>
  <si>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</si>
  <si>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</si>
  <si>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</si>
  <si>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</si>
  <si>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</si>
  <si>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</si>
  <si>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</si>
  <si>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</si>
  <si>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</si>
  <si>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</si>
  <si>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</si>
  <si>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</si>
  <si>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</si>
  <si>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</si>
  <si>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</si>
  <si>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</si>
  <si>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</si>
  <si>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</si>
  <si>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</si>
  <si>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</si>
  <si>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</si>
  <si>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</si>
  <si>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</si>
  <si>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</si>
  <si>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</si>
  <si>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</si>
  <si>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</si>
  <si>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</si>
  <si>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</si>
  <si>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</si>
  <si>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</si>
  <si>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</si>
  <si>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</si>
  <si>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</si>
  <si>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</si>
  <si>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</si>
  <si>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</si>
  <si>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</si>
  <si>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</si>
  <si>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</si>
  <si>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</si>
  <si>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</si>
  <si>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</si>
  <si>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</si>
  <si>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</si>
  <si>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</si>
  <si>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</si>
  <si>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</si>
  <si>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</si>
  <si>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</si>
  <si>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</si>
  <si>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</si>
  <si>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</si>
  <si>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</si>
  <si>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</si>
  <si>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</si>
  <si>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</si>
  <si>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</si>
  <si>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</si>
  <si>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</si>
  <si>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</si>
  <si>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</si>
  <si>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</si>
  <si>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</si>
  <si>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</si>
  <si>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</si>
  <si>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</si>
  <si>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</si>
  <si>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</si>
  <si>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</si>
  <si>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</si>
  <si>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</si>
  <si>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</si>
  <si>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</si>
  <si>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</si>
  <si>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</si>
  <si>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</si>
  <si>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</si>
  <si>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</si>
  <si>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</si>
  <si>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</si>
  <si>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</si>
  <si>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</si>
  <si>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</si>
  <si>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</si>
  <si>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</si>
  <si>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</si>
  <si>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</si>
  <si>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</si>
  <si>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</si>
  <si>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</si>
  <si>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</si>
  <si>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</si>
  <si>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</si>
  <si>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</si>
  <si>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</si>
  <si>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</si>
  <si>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</si>
  <si>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</si>
  <si>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</si>
  <si>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</si>
  <si>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</si>
  <si>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</si>
  <si>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</si>
  <si>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</si>
  <si>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</si>
  <si>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</si>
  <si>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</si>
  <si>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</si>
  <si>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</si>
  <si>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</si>
  <si>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</si>
  <si>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</si>
  <si>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</si>
  <si>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</si>
  <si>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</si>
  <si>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</si>
  <si>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</si>
  <si>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</si>
  <si>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</si>
  <si>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</si>
  <si>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</si>
  <si>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</si>
  <si>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</si>
  <si>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</si>
  <si>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</si>
  <si>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</si>
  <si>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</si>
  <si>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</si>
  <si>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</si>
  <si>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</si>
  <si>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</si>
  <si>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</si>
  <si>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</si>
  <si>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</si>
  <si>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</si>
  <si>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</si>
  <si>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</si>
  <si>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</si>
  <si>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</si>
  <si>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</si>
  <si>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</si>
  <si>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</si>
  <si>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</si>
  <si>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</si>
  <si>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</si>
  <si>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</si>
  <si>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</si>
  <si>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</si>
  <si>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</si>
  <si>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</si>
  <si>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</si>
  <si>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</si>
  <si>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</si>
  <si>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</si>
  <si>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</si>
  <si>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</si>
  <si>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</si>
  <si>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</si>
  <si>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</si>
  <si>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</si>
  <si>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</si>
  <si>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</si>
  <si>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</si>
  <si>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</si>
  <si>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</si>
  <si>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</si>
  <si>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</si>
  <si>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</si>
  <si>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</si>
  <si>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</si>
  <si>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</si>
  <si>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</si>
  <si>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</si>
  <si>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</si>
  <si>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</si>
  <si>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</si>
  <si>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</si>
  <si>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</si>
  <si>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</si>
  <si>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</si>
  <si>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</si>
  <si>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</si>
  <si>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</si>
  <si>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</si>
  <si>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</si>
  <si>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</si>
  <si>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</si>
  <si>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</si>
  <si>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</si>
  <si>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</si>
  <si>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</si>
  <si>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</si>
  <si>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</si>
  <si>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</si>
  <si>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</si>
  <si>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</si>
  <si>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</si>
  <si>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</si>
  <si>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</si>
  <si>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</si>
  <si>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</si>
  <si>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</si>
  <si>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</si>
  <si>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</si>
  <si>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</si>
  <si>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</si>
  <si>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</si>
  <si>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</si>
  <si>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</si>
  <si>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</si>
  <si>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</si>
  <si>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</si>
  <si>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</si>
  <si>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</si>
  <si>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</si>
  <si>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</si>
  <si>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</si>
  <si>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</si>
  <si>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</si>
  <si>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</si>
  <si>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</si>
  <si>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</si>
  <si>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</si>
  <si>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</si>
  <si>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</si>
  <si>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</si>
  <si>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</si>
  <si>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</si>
  <si>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</si>
  <si>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</si>
  <si>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</si>
  <si>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</si>
  <si>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</si>
  <si>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</si>
  <si>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</si>
  <si>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</si>
  <si>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</si>
  <si>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</si>
  <si>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</si>
  <si>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</si>
  <si>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</si>
  <si>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</si>
  <si>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</si>
  <si>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</si>
  <si>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</si>
  <si>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</si>
  <si>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</si>
  <si>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</si>
  <si>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</si>
  <si>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</si>
  <si>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</si>
  <si>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</si>
  <si>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</si>
  <si>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</si>
  <si>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</si>
  <si>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</si>
  <si>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</si>
  <si>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</si>
  <si>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</si>
  <si>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</si>
  <si>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</si>
  <si>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</si>
  <si>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</si>
  <si>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</si>
  <si>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</si>
  <si>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</si>
  <si>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</si>
  <si>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</si>
  <si>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</si>
  <si>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</si>
  <si>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</si>
  <si>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</si>
  <si>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</si>
  <si>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</si>
  <si>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</si>
  <si>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</si>
  <si>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</si>
  <si>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</si>
  <si>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</si>
  <si>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</si>
  <si>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</si>
  <si>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</si>
  <si>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</si>
  <si>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</si>
  <si>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</si>
  <si>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</si>
  <si>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</si>
  <si>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</si>
  <si>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</si>
  <si>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</si>
  <si>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</si>
  <si>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</si>
  <si>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</si>
  <si>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</si>
  <si>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</si>
  <si>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</si>
  <si>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</si>
  <si>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</si>
  <si>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</si>
  <si>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</si>
  <si>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</si>
  <si>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</si>
  <si>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</si>
  <si>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</si>
  <si>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</si>
  <si>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</si>
  <si>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</si>
  <si>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</si>
  <si>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</si>
  <si>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</si>
  <si>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</si>
  <si>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</si>
  <si>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</si>
  <si>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</si>
  <si>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</si>
  <si>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</si>
  <si>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</si>
  <si>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</si>
  <si>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</si>
  <si>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</si>
  <si>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</si>
  <si>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</si>
  <si>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</si>
  <si>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</si>
  <si>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</si>
  <si>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</si>
  <si>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</si>
  <si>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</si>
  <si>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</si>
  <si>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</si>
  <si>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</si>
  <si>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</si>
  <si>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</si>
  <si>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</si>
  <si>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</si>
  <si>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</si>
  <si>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</si>
  <si>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</si>
  <si>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</si>
  <si>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</si>
  <si>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</si>
  <si>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</si>
  <si>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</si>
  <si>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</si>
  <si>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</si>
  <si>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</si>
  <si>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</si>
  <si>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</si>
  <si>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</si>
  <si>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</si>
  <si>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</si>
  <si>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</si>
  <si>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</si>
  <si>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</si>
  <si>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</si>
  <si>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</si>
  <si>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</si>
  <si>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</si>
  <si>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</si>
  <si>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</si>
  <si>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</si>
  <si>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</si>
  <si>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</si>
  <si>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</si>
  <si>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</si>
  <si>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</si>
  <si>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</si>
  <si>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</si>
  <si>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</si>
  <si>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</si>
  <si>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</si>
  <si>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</si>
  <si>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</si>
  <si>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</si>
  <si>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</si>
  <si>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</si>
  <si>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</si>
  <si>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</si>
  <si>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</si>
  <si>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</si>
  <si>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</si>
  <si>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</si>
  <si>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</si>
  <si>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</si>
  <si>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</si>
  <si>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</si>
  <si>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</si>
  <si>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</si>
  <si>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</si>
  <si>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</si>
  <si>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</si>
  <si>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</si>
  <si>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</si>
  <si>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</si>
  <si>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</si>
  <si>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</si>
  <si>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</si>
  <si>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</si>
  <si>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</si>
  <si>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</si>
  <si>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</si>
  <si>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</si>
  <si>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</si>
  <si>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</si>
  <si>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</si>
  <si>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</si>
  <si>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</si>
  <si>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</si>
  <si>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</si>
  <si>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</si>
  <si>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</si>
  <si>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</si>
  <si>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</si>
  <si>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</si>
  <si>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</si>
  <si>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</si>
  <si>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</si>
  <si>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</si>
  <si>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</si>
  <si>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</si>
  <si>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</si>
  <si>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</si>
  <si>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</si>
  <si>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</si>
  <si>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</si>
  <si>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</si>
  <si>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</si>
  <si>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</si>
  <si>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</si>
  <si>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</si>
  <si>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</si>
  <si>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</si>
  <si>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</si>
  <si>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</si>
  <si>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</si>
  <si>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</si>
  <si>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</si>
  <si>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</si>
  <si>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</si>
  <si>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</si>
  <si>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</si>
  <si>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</si>
  <si>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</si>
  <si>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</si>
  <si>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</si>
  <si>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</si>
  <si>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</si>
  <si>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</si>
  <si>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</si>
  <si>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</si>
  <si>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</si>
  <si>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</si>
  <si>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</si>
  <si>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</si>
  <si>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</si>
  <si>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</si>
  <si>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</si>
  <si>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</si>
  <si>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</si>
  <si>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</si>
  <si>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</si>
  <si>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</si>
  <si>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</si>
  <si>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</si>
  <si>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</si>
  <si>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</si>
  <si>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</si>
  <si>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</si>
  <si>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</si>
  <si>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</si>
  <si>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</si>
  <si>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</si>
  <si>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</si>
  <si>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</si>
  <si>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</si>
  <si>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</si>
  <si>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</si>
  <si>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</si>
  <si>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</si>
  <si>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</si>
  <si>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</si>
  <si>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</si>
  <si>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</si>
  <si>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</si>
  <si>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</si>
  <si>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</si>
  <si>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</si>
  <si>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</si>
  <si>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</si>
  <si>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</si>
  <si>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</si>
  <si>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</si>
  <si>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</si>
  <si>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</si>
  <si>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</si>
  <si>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</si>
  <si>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</si>
  <si>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</si>
  <si>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</si>
  <si>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</si>
  <si>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</si>
  <si>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</si>
  <si>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</si>
  <si>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</si>
  <si>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</si>
  <si>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</si>
  <si>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</si>
  <si>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</si>
  <si>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</si>
  <si>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</si>
  <si>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</si>
  <si>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</si>
  <si>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</si>
  <si>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</si>
  <si>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</si>
  <si>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</si>
  <si>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</si>
  <si>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</si>
  <si>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</si>
  <si>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</si>
  <si>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</si>
  <si>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</si>
  <si>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</si>
  <si>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</si>
  <si>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</si>
  <si>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</si>
  <si>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</si>
  <si>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</si>
  <si>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</si>
  <si>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</si>
  <si>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</si>
  <si>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</si>
  <si>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</si>
  <si>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</si>
  <si>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</si>
  <si>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</si>
  <si>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</si>
  <si>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</si>
  <si>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</si>
  <si>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</si>
  <si>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</si>
  <si>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</si>
  <si>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</si>
  <si>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</si>
  <si>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</si>
  <si>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</si>
  <si>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</si>
  <si>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</si>
  <si>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</si>
  <si>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</si>
  <si>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</si>
  <si>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</si>
  <si>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</si>
  <si>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</si>
  <si>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</si>
  <si>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</si>
  <si>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</si>
  <si>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</si>
  <si>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</si>
  <si>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</si>
  <si>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</si>
  <si>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</si>
  <si>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</si>
  <si>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</si>
  <si>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</si>
  <si>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</si>
  <si>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</si>
  <si>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</si>
  <si>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</si>
  <si>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</si>
  <si>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</si>
  <si>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</si>
  <si>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</si>
  <si>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</si>
  <si>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</si>
  <si>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</si>
  <si>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</si>
  <si>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</si>
  <si>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</si>
  <si>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</si>
  <si>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</si>
  <si>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</si>
  <si>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</si>
  <si>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</si>
  <si>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</si>
  <si>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</si>
  <si>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</si>
  <si>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</si>
  <si>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</si>
  <si>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</si>
  <si>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</si>
  <si>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</si>
  <si>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</si>
  <si>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</si>
  <si>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</si>
  <si>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</si>
  <si>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</si>
  <si>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</si>
  <si>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</si>
  <si>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</si>
  <si>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</si>
  <si>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</si>
  <si>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</si>
  <si>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</si>
  <si>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</si>
  <si>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</si>
  <si>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</si>
  <si>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</si>
  <si>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</si>
  <si>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</si>
  <si>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</si>
  <si>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</si>
  <si>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</si>
  <si>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</si>
  <si>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</si>
  <si>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</si>
  <si>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</si>
  <si>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</si>
  <si>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</si>
  <si>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</si>
  <si>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</si>
  <si>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</si>
  <si>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</si>
  <si>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</si>
  <si>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</si>
  <si>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</si>
  <si>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</si>
  <si>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</si>
  <si>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</si>
  <si>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</si>
  <si>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</si>
  <si>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</si>
  <si>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</si>
  <si>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</si>
  <si>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</si>
  <si>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</si>
  <si>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</si>
  <si>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</si>
  <si>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</si>
  <si>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</si>
  <si>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</si>
  <si>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</si>
  <si>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</si>
  <si>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</si>
  <si>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</si>
  <si>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</si>
  <si>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</si>
  <si>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</si>
  <si>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</si>
  <si>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</si>
  <si>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</si>
  <si>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</si>
  <si>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</si>
  <si>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</si>
  <si>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</si>
  <si>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</si>
  <si>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</si>
  <si>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</si>
  <si>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</si>
  <si>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</si>
  <si>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</si>
  <si>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</si>
  <si>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</si>
  <si>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</si>
  <si>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</si>
  <si>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</si>
  <si>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</si>
  <si>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</si>
  <si>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</si>
  <si>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</si>
  <si>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</si>
  <si>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</si>
  <si>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</si>
  <si>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</si>
  <si>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</si>
  <si>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</si>
  <si>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</si>
  <si>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</si>
  <si>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</si>
  <si>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</si>
  <si>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</si>
  <si>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</si>
  <si>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</si>
  <si>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</si>
  <si>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</si>
  <si>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</si>
  <si>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</si>
  <si>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</si>
  <si>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</si>
  <si>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</si>
  <si>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</si>
  <si>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</si>
  <si>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</si>
  <si>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</si>
  <si>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</si>
  <si>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</si>
  <si>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</si>
  <si>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</si>
  <si>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</si>
  <si>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</si>
  <si>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</si>
  <si>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</si>
  <si>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</si>
  <si>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</si>
  <si>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</si>
  <si>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</si>
  <si>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</si>
  <si>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</si>
  <si>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</si>
  <si>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</si>
  <si>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</si>
  <si>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</si>
  <si>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</si>
  <si>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</si>
  <si>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</si>
  <si>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</si>
  <si>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</si>
  <si>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</si>
  <si>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</si>
  <si>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</si>
  <si>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</si>
  <si>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</si>
  <si>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</si>
  <si>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</si>
  <si>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</si>
  <si>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</si>
  <si>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</si>
  <si>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</si>
  <si>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</si>
  <si>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</si>
  <si>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</si>
  <si>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</si>
  <si>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</si>
  <si>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</si>
  <si>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</si>
  <si>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</si>
  <si>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</si>
  <si>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</si>
  <si>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</si>
  <si>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</si>
  <si>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</si>
  <si>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</si>
  <si>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</si>
  <si>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</si>
  <si>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</si>
  <si>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</si>
  <si>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</si>
  <si>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</si>
  <si>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</si>
  <si>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</si>
  <si>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</si>
  <si>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</si>
  <si>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</si>
  <si>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</si>
  <si>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</si>
  <si>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</si>
  <si>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</si>
  <si>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</si>
  <si>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</si>
  <si>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</si>
  <si>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</si>
  <si>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</si>
  <si>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</si>
  <si>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</si>
  <si>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</si>
  <si>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</si>
  <si>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</si>
  <si>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</si>
  <si>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</si>
  <si>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</si>
  <si>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</si>
  <si>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</si>
  <si>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</si>
  <si>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</si>
  <si>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</si>
  <si>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</si>
  <si>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</si>
  <si>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</si>
  <si>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</si>
  <si>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</si>
  <si>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</si>
  <si>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</si>
  <si>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</si>
  <si>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</si>
  <si>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</si>
  <si>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</si>
  <si>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</si>
  <si>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</si>
  <si>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</si>
  <si>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</si>
  <si>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</si>
  <si>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</si>
  <si>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</si>
  <si>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</si>
  <si>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</si>
  <si>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</si>
  <si>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</si>
  <si>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</si>
  <si>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</si>
  <si>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</si>
  <si>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</si>
  <si>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</si>
  <si>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</si>
  <si>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</si>
  <si>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</si>
  <si>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</si>
  <si>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</si>
  <si>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</si>
  <si>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</si>
  <si>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</si>
  <si>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</si>
  <si>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</si>
  <si>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</si>
  <si>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</si>
  <si>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</si>
  <si>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</si>
  <si>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</si>
  <si>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</si>
  <si>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</si>
  <si>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</si>
  <si>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</si>
  <si>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</si>
  <si>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</si>
  <si>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</si>
  <si>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</si>
  <si>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</si>
  <si>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</si>
  <si>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</si>
  <si>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</si>
  <si>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</si>
  <si>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</si>
  <si>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</si>
  <si>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</si>
  <si>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</si>
  <si>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</si>
  <si>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</si>
  <si>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</si>
  <si>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</si>
  <si>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</si>
  <si>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</si>
  <si>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</si>
  <si>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</si>
  <si>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</si>
  <si>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</si>
  <si>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</si>
  <si>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</si>
  <si>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</si>
  <si>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</si>
  <si>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</si>
  <si>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</si>
  <si>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</si>
  <si>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</si>
  <si>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</si>
  <si>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</si>
  <si>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</si>
  <si>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</si>
  <si>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</si>
  <si>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</si>
  <si>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</si>
  <si>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</si>
  <si>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</si>
  <si>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</si>
  <si>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</si>
  <si>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</si>
  <si>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</si>
  <si>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</si>
  <si>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</si>
  <si>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</si>
  <si>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</si>
  <si>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</si>
  <si>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</si>
  <si>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</si>
  <si>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</si>
  <si>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</si>
  <si>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</si>
  <si>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</si>
  <si>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</si>
  <si>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</si>
  <si>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</si>
  <si>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</si>
  <si>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</si>
  <si>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</si>
  <si>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</si>
  <si>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</si>
  <si>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</si>
  <si>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</si>
  <si>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</si>
  <si>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</si>
  <si>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</si>
  <si>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</si>
  <si>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</si>
  <si>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</si>
  <si>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</si>
  <si>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</si>
  <si>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</si>
  <si>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</si>
  <si>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</si>
  <si>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</si>
  <si>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</si>
  <si>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</si>
  <si>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</si>
  <si>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</si>
  <si>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</si>
  <si>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</si>
  <si>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</si>
  <si>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</si>
  <si>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</si>
  <si>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</si>
  <si>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</si>
  <si>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</si>
  <si>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</si>
  <si>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</si>
  <si>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</si>
  <si>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</si>
  <si>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</si>
  <si>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</si>
  <si>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</si>
  <si>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</si>
  <si>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</si>
  <si>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</si>
  <si>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</si>
  <si>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</si>
  <si>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</si>
  <si>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</si>
  <si>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</si>
  <si>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</si>
  <si>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</si>
  <si>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</si>
  <si>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</si>
  <si>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</si>
  <si>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</si>
  <si>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</si>
  <si>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</si>
  <si>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</si>
  <si>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</si>
  <si>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</si>
  <si>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</si>
  <si>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</si>
  <si>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</si>
  <si>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</si>
  <si>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</si>
  <si>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</si>
  <si>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</si>
  <si>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</si>
  <si>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</si>
  <si>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</si>
  <si>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</si>
  <si>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</si>
  <si>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</si>
  <si>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</si>
  <si>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</si>
  <si>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</si>
  <si>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</si>
  <si>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</si>
  <si>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</si>
  <si>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</si>
  <si>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</si>
  <si>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</si>
  <si>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</si>
  <si>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</si>
  <si>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</si>
  <si>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</si>
  <si>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</si>
  <si>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</si>
  <si>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</si>
  <si>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</si>
  <si>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</si>
  <si>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</si>
  <si>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</si>
  <si>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</si>
  <si>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</si>
  <si>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</si>
  <si>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</si>
  <si>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</si>
  <si>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</si>
  <si>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</si>
  <si>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</si>
  <si>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</si>
  <si>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</si>
  <si>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</si>
  <si>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</si>
  <si>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</si>
  <si>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</si>
  <si>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</si>
  <si>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</si>
  <si>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</si>
  <si>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</si>
  <si>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</si>
  <si>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</si>
  <si>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</si>
  <si>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</si>
  <si>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</si>
  <si>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</si>
  <si>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</si>
  <si>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</si>
  <si>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</si>
  <si>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</si>
  <si>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</si>
  <si>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</si>
  <si>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</si>
  <si>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</si>
  <si>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</si>
  <si>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</si>
  <si>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</si>
  <si>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</si>
  <si>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</si>
  <si>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</si>
  <si>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</si>
  <si>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</si>
  <si>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</si>
  <si>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</si>
  <si>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</si>
  <si>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</si>
  <si>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</si>
  <si>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</si>
  <si>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</si>
  <si>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</si>
  <si>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</si>
  <si>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</si>
  <si>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</si>
  <si>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</si>
  <si>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</si>
  <si>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</si>
  <si>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</si>
  <si>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</si>
  <si>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</si>
  <si>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</si>
  <si>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</si>
  <si>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</si>
  <si>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</si>
  <si>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</si>
  <si>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</si>
  <si>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</si>
  <si>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</si>
  <si>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</si>
  <si>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</si>
  <si>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</si>
  <si>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</si>
  <si>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</si>
  <si>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</si>
  <si>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</si>
  <si>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</si>
  <si>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</si>
  <si>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</si>
  <si>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</si>
  <si>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</si>
  <si>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</si>
  <si>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</si>
  <si>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</si>
  <si>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</si>
  <si>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</si>
  <si>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</si>
  <si>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</si>
  <si>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</si>
  <si>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</si>
  <si>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</si>
  <si>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</si>
  <si>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</si>
  <si>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</si>
  <si>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</si>
  <si>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</si>
  <si>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</si>
  <si>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</si>
  <si>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</si>
  <si>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</si>
  <si>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</si>
  <si>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</si>
  <si>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</si>
  <si>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</si>
  <si>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</si>
  <si>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</si>
  <si>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</si>
  <si>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</si>
  <si>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</si>
  <si>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</si>
  <si>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</si>
  <si>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</si>
  <si>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</si>
  <si>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</si>
  <si>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</si>
  <si>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</si>
  <si>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</si>
  <si>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</si>
  <si>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</si>
  <si>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</si>
  <si>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</si>
  <si>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</si>
  <si>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</si>
  <si>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</si>
  <si>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</si>
  <si>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</si>
  <si>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</si>
  <si>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</si>
  <si>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</si>
  <si>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</si>
  <si>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</si>
  <si>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</si>
  <si>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</si>
  <si>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</si>
  <si>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</si>
  <si>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</si>
  <si>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</si>
  <si>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</si>
  <si>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</si>
  <si>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</si>
  <si>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</si>
  <si>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</si>
  <si>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</si>
  <si>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</si>
  <si>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</si>
  <si>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</si>
  <si>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</si>
  <si>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</si>
  <si>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</si>
  <si>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</si>
  <si>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</si>
  <si>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</si>
  <si>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</si>
  <si>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</si>
  <si>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</si>
  <si>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</si>
  <si>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</si>
  <si>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</si>
  <si>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</si>
  <si>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</si>
  <si>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</si>
  <si>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</si>
  <si>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</si>
  <si>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</si>
  <si>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</si>
  <si>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</si>
  <si>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</si>
  <si>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</si>
  <si>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</si>
  <si>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</si>
  <si>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</si>
  <si>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</si>
  <si>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</si>
  <si>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</si>
  <si>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</si>
  <si>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</si>
  <si>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</si>
  <si>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</si>
  <si>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</si>
  <si>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</si>
  <si>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</si>
  <si>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</si>
  <si>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</si>
  <si>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</si>
  <si>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</si>
  <si>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</si>
  <si>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</si>
  <si>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</si>
  <si>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</si>
  <si>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</si>
  <si>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</si>
  <si>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</si>
  <si>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</si>
  <si>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</si>
  <si>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</si>
  <si>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</si>
  <si>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</si>
  <si>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</si>
  <si>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</si>
  <si>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</si>
  <si>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</si>
  <si>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</si>
  <si>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</si>
  <si>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</si>
  <si>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</si>
  <si>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</si>
  <si>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</si>
  <si>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</si>
  <si>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</si>
  <si>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</si>
  <si>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</si>
  <si>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</si>
  <si>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</si>
  <si>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</si>
  <si>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</si>
  <si>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</si>
  <si>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</si>
  <si>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</si>
  <si>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</si>
  <si>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</si>
  <si>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</si>
  <si>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</si>
  <si>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</si>
  <si>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</si>
  <si>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</si>
  <si>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</si>
  <si>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</si>
  <si>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</si>
  <si>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</si>
  <si>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</si>
  <si>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</si>
  <si>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</si>
  <si>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</si>
  <si>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</si>
  <si>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</si>
  <si>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</si>
  <si>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</si>
  <si>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</si>
  <si>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</si>
  <si>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</si>
  <si>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</si>
  <si>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</si>
  <si>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</si>
  <si>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</si>
  <si>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</si>
  <si>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</si>
  <si>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</si>
  <si>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</si>
  <si>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</si>
  <si>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</si>
  <si>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</si>
  <si>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</si>
  <si>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</si>
  <si>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</si>
  <si>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</si>
  <si>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</si>
  <si>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</si>
  <si>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</si>
  <si>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</si>
  <si>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</si>
  <si>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</si>
  <si>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</si>
  <si>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</si>
  <si>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</si>
  <si>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</si>
  <si>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</si>
  <si>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</si>
  <si>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</si>
  <si>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</si>
  <si>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</si>
  <si>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</si>
  <si>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</si>
  <si>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</si>
  <si>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</si>
  <si>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</si>
  <si>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</si>
  <si>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</si>
  <si>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</si>
  <si>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</si>
  <si>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</si>
  <si>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</si>
  <si>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</si>
  <si>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</si>
  <si>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</si>
  <si>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</si>
  <si>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</si>
  <si>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</si>
  <si>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</si>
  <si>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</si>
  <si>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</si>
  <si>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</si>
  <si>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</si>
  <si>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</si>
  <si>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</si>
  <si>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</si>
  <si>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</si>
  <si>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</si>
  <si>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</si>
  <si>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</si>
  <si>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</si>
  <si>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</si>
  <si>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</si>
  <si>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</si>
  <si>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</si>
  <si>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</si>
  <si>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</si>
  <si>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</si>
  <si>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</si>
  <si>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</si>
  <si>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</si>
  <si>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</si>
  <si>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</si>
  <si>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</si>
  <si>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</si>
  <si>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</si>
  <si>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</si>
  <si>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</si>
  <si>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</si>
  <si>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</si>
  <si>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</si>
  <si>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</si>
  <si>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</si>
  <si>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</si>
  <si>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</si>
  <si>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</si>
  <si>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</si>
  <si>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</si>
  <si>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</si>
  <si>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</si>
  <si>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</si>
  <si>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</si>
  <si>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</si>
  <si>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</si>
  <si>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</si>
  <si>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</si>
  <si>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</si>
  <si>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</si>
  <si>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</si>
  <si>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</si>
  <si>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</si>
  <si>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</si>
  <si>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</si>
  <si>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</si>
  <si>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</si>
  <si>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</si>
  <si>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</si>
  <si>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</si>
  <si>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</si>
  <si>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</si>
  <si>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</si>
  <si>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</si>
  <si>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</si>
  <si>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</si>
  <si>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</si>
  <si>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</si>
  <si>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</si>
  <si>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</si>
  <si>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</si>
  <si>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</si>
  <si>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</si>
  <si>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</si>
  <si>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</si>
  <si>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</si>
  <si>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</si>
  <si>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</si>
  <si>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</si>
  <si>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</si>
  <si>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</si>
  <si>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</si>
  <si>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</si>
  <si>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</si>
  <si>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</si>
  <si>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</si>
  <si>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</si>
  <si>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</si>
  <si>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</si>
  <si>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</si>
  <si>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</si>
  <si>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</si>
  <si>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</si>
  <si>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</si>
  <si>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</si>
  <si>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</si>
  <si>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</si>
  <si>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</si>
  <si>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</si>
  <si>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</si>
  <si>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</si>
  <si>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</si>
  <si>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</si>
  <si>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</si>
  <si>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</si>
  <si>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</si>
  <si>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</si>
  <si>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</si>
  <si>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</si>
  <si>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</si>
  <si>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</si>
  <si>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</si>
  <si>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</si>
  <si>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</si>
  <si>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</si>
  <si>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</si>
  <si>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</si>
  <si>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</si>
  <si>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</si>
  <si>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</si>
  <si>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</si>
  <si>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</si>
  <si>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</si>
  <si>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</si>
  <si>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</si>
  <si>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</si>
  <si>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</si>
  <si>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</si>
  <si>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</si>
  <si>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</si>
  <si>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</si>
  <si>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</si>
  <si>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</si>
  <si>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</si>
  <si>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</si>
  <si>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</si>
  <si>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</si>
  <si>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</si>
  <si>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</si>
  <si>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</si>
  <si>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</si>
  <si>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</si>
  <si>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</si>
  <si>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</si>
  <si>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</si>
  <si>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</si>
  <si>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</si>
  <si>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</si>
  <si>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</si>
  <si>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</si>
  <si>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</si>
  <si>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</si>
  <si>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</si>
  <si>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</si>
  <si>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</si>
  <si>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</si>
  <si>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</si>
  <si>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</si>
  <si>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</si>
  <si>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</si>
  <si>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</si>
  <si>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</si>
  <si>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</si>
  <si>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</si>
  <si>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</si>
  <si>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</si>
  <si>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</si>
  <si>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</si>
  <si>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</si>
  <si>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</si>
  <si>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</si>
  <si>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</si>
  <si>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</si>
  <si>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</si>
  <si>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</si>
  <si>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</si>
  <si>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</si>
  <si>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</si>
  <si>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</si>
  <si>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</si>
  <si>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</si>
  <si>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</si>
  <si>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</si>
  <si>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</si>
  <si>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</si>
  <si>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</si>
  <si>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</si>
  <si>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</si>
  <si>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</si>
  <si>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</si>
  <si>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</si>
  <si>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</si>
  <si>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</si>
  <si>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</si>
  <si>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</si>
  <si>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</si>
  <si>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</si>
  <si>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</si>
  <si>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</si>
  <si>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</si>
  <si>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</si>
  <si>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</si>
  <si>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</si>
  <si>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</si>
  <si>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</si>
  <si>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</si>
  <si>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</si>
  <si>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</si>
  <si>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</si>
  <si>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</si>
  <si>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</si>
  <si>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</si>
  <si>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</si>
  <si>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</si>
  <si>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</si>
  <si>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</si>
  <si>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</si>
  <si>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</si>
  <si>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</si>
  <si>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</si>
  <si>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</si>
  <si>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</si>
  <si>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</si>
  <si>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</si>
  <si>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</si>
  <si>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</si>
  <si>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</si>
  <si>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</si>
  <si>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</si>
  <si>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</si>
  <si>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</si>
  <si>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</si>
  <si>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</si>
  <si>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</si>
  <si>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</si>
  <si>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</si>
  <si>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</si>
  <si>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</si>
  <si>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</si>
  <si>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</si>
  <si>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</si>
  <si>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</si>
  <si>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</si>
  <si>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</si>
  <si>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</si>
  <si>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</si>
  <si>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</si>
  <si>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</si>
  <si>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</si>
  <si>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</si>
  <si>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</si>
  <si>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</si>
  <si>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</si>
  <si>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</si>
  <si>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</si>
  <si>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</si>
  <si>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</si>
  <si>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</si>
  <si>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</si>
  <si>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</si>
  <si>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</si>
  <si>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</si>
  <si>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</si>
  <si>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</si>
  <si>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</si>
  <si>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</si>
  <si>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</si>
  <si>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</si>
  <si>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</si>
  <si>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</si>
  <si>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</si>
  <si>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</si>
  <si>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</si>
  <si>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</si>
  <si>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</si>
  <si>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</si>
  <si>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</si>
  <si>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</si>
  <si>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</si>
  <si>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</si>
  <si>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</si>
  <si>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</si>
  <si>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</si>
  <si>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</si>
  <si>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</si>
  <si>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</si>
  <si>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</si>
  <si>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</si>
  <si>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</si>
  <si>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</si>
  <si>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</si>
  <si>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</si>
  <si>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</si>
  <si>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</si>
  <si>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</si>
  <si>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</si>
  <si>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</si>
  <si>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</si>
  <si>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</si>
  <si>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</si>
  <si>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</si>
  <si>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</si>
  <si>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</si>
  <si>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</si>
  <si>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</si>
  <si>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</si>
  <si>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</si>
  <si>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</si>
  <si>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</si>
  <si>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</si>
  <si>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</si>
  <si>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</si>
  <si>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</si>
  <si>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</si>
  <si>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</si>
  <si>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</si>
  <si>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</si>
  <si>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</si>
  <si>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</si>
  <si>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</si>
  <si>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</si>
  <si>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</si>
  <si>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</si>
  <si>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</si>
  <si>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</si>
  <si>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</si>
  <si>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</si>
  <si>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</si>
  <si>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</si>
  <si>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</si>
  <si>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</si>
  <si>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</si>
  <si>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</si>
  <si>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</si>
  <si>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</si>
  <si>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</si>
  <si>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</si>
  <si>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</si>
  <si>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</si>
  <si>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</si>
  <si>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</si>
  <si>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</si>
  <si>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</si>
  <si>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</si>
  <si>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</si>
  <si>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</si>
  <si>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</si>
  <si>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</si>
  <si>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</si>
  <si>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</si>
  <si>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</si>
  <si>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</si>
  <si>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</si>
  <si>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</si>
  <si>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</si>
  <si>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</si>
  <si>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</si>
  <si>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</si>
  <si>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</si>
  <si>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</si>
  <si>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</si>
  <si>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</si>
  <si>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</si>
  <si>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</si>
  <si>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</si>
  <si>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</si>
  <si>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</si>
  <si>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</si>
  <si>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</si>
  <si>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</si>
  <si>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</si>
  <si>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</si>
  <si>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</si>
  <si>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</si>
  <si>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</si>
  <si>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</si>
  <si>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</si>
  <si>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</si>
  <si>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</si>
  <si>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</si>
  <si>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</si>
  <si>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</si>
  <si>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</si>
  <si>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</si>
  <si>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</si>
  <si>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</si>
  <si>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</si>
  <si>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</si>
  <si>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</si>
  <si>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</si>
  <si>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</si>
  <si>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</si>
  <si>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</si>
  <si>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</si>
  <si>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</si>
  <si>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</si>
  <si>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</si>
  <si>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</si>
  <si>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</si>
  <si>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</si>
  <si>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</si>
  <si>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</si>
  <si>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</si>
  <si>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</si>
  <si>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</si>
  <si>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</si>
  <si>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</si>
  <si>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</si>
  <si>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</si>
  <si>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</si>
  <si>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</si>
  <si>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</si>
  <si>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</si>
  <si>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</si>
  <si>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</si>
  <si>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</si>
  <si>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</si>
  <si>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</si>
  <si>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</si>
  <si>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</si>
  <si>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</si>
  <si>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</si>
  <si>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</si>
  <si>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</si>
  <si>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</si>
  <si>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</si>
  <si>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</si>
  <si>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</si>
  <si>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</si>
  <si>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</si>
  <si>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</si>
  <si>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</si>
  <si>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</si>
  <si>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</si>
  <si>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</si>
  <si>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</si>
  <si>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</si>
  <si>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</si>
  <si>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</si>
  <si>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</si>
  <si>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</si>
  <si>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</si>
  <si>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</si>
  <si>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</si>
  <si>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</si>
  <si>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</si>
  <si>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</si>
  <si>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</si>
  <si>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</si>
  <si>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</si>
  <si>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</si>
  <si>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</si>
  <si>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</si>
  <si>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</si>
  <si>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</si>
  <si>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</si>
  <si>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</si>
  <si>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</si>
  <si>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</si>
  <si>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</si>
  <si>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</si>
  <si>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</si>
  <si>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</si>
  <si>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</si>
  <si>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</si>
  <si>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</si>
  <si>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</si>
  <si>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</si>
  <si>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</si>
  <si>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</si>
  <si>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</si>
  <si>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</si>
  <si>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</si>
  <si>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</si>
  <si>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</si>
  <si>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</si>
  <si>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</si>
  <si>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</si>
  <si>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</si>
  <si>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</si>
  <si>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</si>
  <si>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</si>
  <si>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</si>
  <si>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</si>
  <si>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</si>
  <si>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</si>
  <si>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</si>
  <si>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</si>
  <si>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</si>
  <si>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</si>
  <si>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</si>
  <si>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</si>
  <si>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</si>
  <si>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</si>
  <si>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</si>
  <si>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</si>
  <si>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</si>
  <si>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</si>
  <si>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</si>
  <si>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</si>
  <si>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</si>
  <si>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</si>
  <si>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</si>
  <si>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</si>
  <si>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</si>
  <si>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</si>
  <si>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</si>
  <si>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</si>
  <si>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</si>
  <si>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</si>
  <si>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</si>
  <si>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</si>
  <si>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</si>
  <si>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</si>
  <si>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</si>
  <si>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</si>
  <si>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</si>
  <si>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</si>
  <si>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</si>
  <si>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</si>
  <si>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</si>
  <si>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</si>
  <si>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</si>
  <si>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</si>
  <si>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</si>
  <si>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</si>
  <si>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</si>
  <si>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</si>
  <si>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</si>
  <si>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</si>
  <si>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</si>
  <si>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</si>
  <si>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</si>
  <si>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</si>
  <si>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</si>
  <si>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</si>
  <si>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</si>
  <si>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</si>
  <si>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</si>
  <si>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</si>
  <si>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</si>
  <si>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</si>
  <si>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</si>
  <si>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</si>
  <si>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</si>
  <si>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</si>
  <si>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</si>
  <si>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</si>
  <si>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</si>
  <si>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</si>
  <si>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</si>
  <si>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</si>
  <si>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</si>
  <si>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</si>
  <si>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</si>
  <si>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</si>
  <si>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</si>
  <si>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</si>
  <si>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</si>
  <si>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</si>
  <si>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</si>
  <si>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</si>
  <si>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</si>
  <si>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</si>
  <si>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</si>
  <si>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</si>
  <si>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</si>
  <si>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</si>
  <si>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</si>
  <si>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</si>
  <si>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</si>
  <si>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</si>
  <si>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</si>
  <si>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</si>
  <si>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</si>
  <si>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</si>
  <si>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</si>
  <si>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</si>
  <si>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</si>
  <si>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</si>
  <si>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</si>
  <si>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</si>
  <si>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</si>
  <si>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</si>
  <si>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</si>
  <si>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</si>
  <si>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</si>
  <si>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</si>
  <si>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</si>
  <si>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</si>
  <si>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</si>
  <si>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</si>
  <si>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</si>
  <si>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</si>
  <si>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</si>
  <si>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</si>
  <si>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</si>
  <si>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</si>
  <si>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</si>
  <si>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</si>
  <si>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</si>
  <si>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</si>
  <si>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</si>
  <si>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</si>
  <si>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</si>
  <si>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</si>
  <si>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</si>
  <si>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</si>
  <si>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</si>
  <si>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</si>
  <si>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</si>
  <si>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</si>
  <si>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</si>
  <si>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</si>
  <si>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</si>
  <si>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</si>
  <si>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</si>
  <si>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</si>
  <si>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</si>
  <si>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</si>
  <si>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</si>
  <si>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</si>
  <si>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</si>
  <si>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</si>
  <si>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</si>
  <si>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</si>
  <si>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</si>
  <si>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</si>
  <si>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</si>
  <si>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</si>
  <si>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</si>
  <si>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</si>
  <si>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</si>
  <si>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</si>
  <si>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</si>
  <si>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</si>
  <si>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</si>
  <si>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</si>
  <si>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</si>
  <si>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</si>
  <si>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</si>
  <si>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</si>
  <si>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</si>
  <si>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</si>
  <si>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</si>
  <si>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</si>
  <si>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</si>
  <si>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</si>
  <si>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</si>
  <si>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</si>
  <si>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</si>
  <si>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</si>
  <si>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</si>
  <si>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</si>
  <si>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</si>
  <si>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</si>
  <si>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</si>
  <si>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</si>
  <si>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</si>
  <si>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</si>
  <si>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</si>
  <si>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</si>
  <si>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</si>
  <si>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</si>
  <si>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</si>
  <si>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</si>
  <si>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</si>
  <si>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</si>
  <si>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</si>
  <si>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</si>
  <si>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</si>
  <si>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</si>
  <si>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</si>
  <si>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</si>
  <si>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</si>
  <si>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</si>
  <si>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</si>
  <si>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</si>
  <si>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</si>
  <si>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</si>
  <si>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</si>
  <si>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</si>
  <si>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</si>
  <si>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</si>
  <si>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</si>
  <si>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</si>
  <si>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</si>
  <si>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</si>
  <si>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</si>
  <si>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</si>
  <si>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</si>
  <si>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</si>
  <si>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</si>
  <si>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</si>
  <si>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</si>
  <si>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</si>
  <si>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</si>
  <si>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</si>
  <si>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</si>
  <si>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</si>
  <si>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</si>
  <si>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</si>
  <si>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</si>
  <si>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</si>
  <si>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</si>
  <si>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</si>
  <si>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</si>
  <si>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</si>
  <si>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</si>
  <si>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</si>
  <si>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</si>
  <si>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</si>
  <si>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</si>
  <si>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</si>
  <si>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</si>
  <si>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</si>
  <si>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</si>
  <si>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</si>
  <si>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</si>
  <si>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</si>
  <si>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</si>
  <si>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</si>
  <si>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</si>
  <si>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</si>
  <si>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</si>
  <si>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</si>
  <si>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</si>
  <si>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</si>
  <si>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</si>
  <si>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</si>
  <si>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</si>
  <si>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</si>
  <si>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</si>
  <si>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</si>
  <si>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</si>
  <si>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</si>
  <si>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</si>
  <si>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</si>
  <si>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</si>
  <si>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</si>
  <si>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</si>
  <si>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</si>
  <si>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</si>
  <si>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</si>
  <si>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</si>
  <si>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</si>
  <si>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</si>
  <si>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</si>
  <si>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</si>
  <si>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</si>
  <si>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</si>
  <si>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</si>
  <si>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</si>
  <si>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</si>
  <si>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</si>
  <si>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</si>
  <si>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</si>
  <si>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</si>
  <si>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</si>
  <si>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</si>
  <si>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</si>
  <si>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</si>
  <si>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</si>
  <si>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</si>
  <si>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</si>
  <si>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</si>
  <si>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</si>
  <si>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</si>
  <si>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</si>
  <si>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</si>
  <si>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</si>
  <si>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</si>
  <si>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</si>
  <si>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</si>
  <si>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</si>
  <si>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</si>
  <si>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</si>
  <si>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</si>
  <si>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</si>
  <si>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</si>
  <si>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</si>
  <si>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</si>
  <si>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</si>
  <si>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</si>
  <si>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</si>
  <si>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</si>
  <si>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</si>
  <si>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</si>
  <si>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</si>
  <si>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</si>
  <si>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</si>
  <si>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</si>
  <si>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</si>
  <si>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</si>
  <si>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</si>
  <si>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</si>
  <si>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</si>
  <si>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</si>
  <si>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</si>
  <si>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</si>
  <si>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</si>
  <si>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</si>
  <si>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</si>
  <si>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</si>
  <si>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</si>
  <si>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</si>
  <si>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</si>
  <si>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</si>
  <si>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</si>
  <si>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</si>
  <si>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</si>
  <si>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</si>
  <si>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</si>
  <si>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</si>
  <si>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</si>
  <si>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</si>
  <si>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</si>
  <si>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</si>
  <si>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</si>
  <si>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</si>
  <si>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</si>
  <si>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</si>
  <si>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</si>
  <si>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</si>
  <si>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</si>
  <si>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</si>
  <si>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</si>
  <si>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</si>
  <si>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</si>
  <si>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</si>
  <si>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</si>
  <si>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</si>
  <si>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</si>
  <si>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</si>
  <si>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</si>
  <si>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</si>
  <si>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</si>
  <si>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</si>
  <si>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</si>
  <si>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</si>
  <si>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</si>
  <si>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</si>
  <si>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</si>
  <si>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</si>
  <si>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</si>
  <si>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</si>
  <si>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</si>
  <si>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</si>
  <si>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</si>
  <si>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</si>
  <si>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</si>
  <si>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</si>
  <si>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</si>
  <si>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</si>
  <si>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</si>
  <si>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</si>
  <si>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</si>
  <si>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</si>
  <si>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</si>
  <si>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</si>
  <si>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</si>
  <si>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</si>
  <si>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</si>
  <si>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</si>
  <si>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</si>
  <si>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</si>
  <si>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</si>
  <si>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</si>
  <si>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</si>
  <si>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</si>
  <si>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</si>
  <si>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</si>
  <si>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</si>
  <si>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</si>
  <si>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</si>
  <si>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</si>
  <si>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</si>
  <si>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</si>
  <si>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</si>
  <si>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</si>
  <si>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</si>
  <si>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</si>
  <si>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</si>
  <si>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</si>
  <si>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</si>
  <si>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</si>
  <si>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</si>
  <si>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</si>
  <si>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</si>
  <si>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</si>
  <si>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</si>
  <si>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</si>
  <si>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</si>
  <si>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</si>
  <si>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</si>
  <si>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</si>
  <si>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</si>
  <si>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</si>
  <si>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</si>
  <si>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</si>
  <si>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</si>
  <si>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</si>
  <si>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</si>
  <si>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</si>
  <si>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</si>
  <si>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</si>
  <si>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</si>
  <si>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</si>
  <si>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</si>
  <si>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</si>
  <si>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</si>
  <si>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</si>
  <si>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</si>
  <si>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</si>
  <si>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</si>
  <si>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</si>
  <si>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</si>
  <si>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</si>
  <si>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</si>
  <si>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</si>
  <si>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</si>
  <si>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</si>
  <si>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</si>
  <si>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</si>
  <si>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</si>
  <si>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</si>
  <si>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</si>
  <si>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</si>
  <si>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</si>
  <si>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</si>
  <si>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</si>
  <si>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</si>
  <si>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</si>
  <si>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</si>
  <si>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</si>
  <si>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</si>
  <si>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</si>
  <si>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</si>
  <si>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</si>
  <si>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</si>
  <si>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</si>
  <si>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</si>
  <si>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</si>
  <si>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</si>
  <si>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</si>
  <si>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</si>
  <si>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</si>
  <si>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</si>
  <si>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</si>
  <si>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</si>
  <si>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</si>
  <si>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</si>
  <si>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</si>
  <si>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</si>
  <si>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</si>
  <si>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</si>
  <si>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</si>
  <si>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</si>
  <si>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</si>
  <si>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</si>
  <si>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</si>
  <si>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</si>
  <si>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</si>
  <si>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</si>
  <si>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</si>
  <si>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</si>
  <si>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</si>
  <si>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</si>
  <si>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</si>
  <si>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</si>
  <si>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</si>
  <si>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</si>
  <si>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</si>
  <si>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</si>
  <si>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</si>
  <si>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</si>
  <si>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</si>
  <si>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</si>
  <si>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</si>
  <si>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</si>
  <si>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</si>
  <si>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</si>
  <si>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</si>
  <si>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</si>
  <si>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</si>
  <si>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</si>
  <si>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</si>
  <si>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</si>
  <si>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</si>
  <si>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</si>
  <si>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</si>
  <si>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</si>
  <si>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</si>
  <si>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</si>
  <si>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</si>
  <si>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</si>
  <si>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</si>
  <si>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</si>
  <si>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</si>
  <si>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</si>
  <si>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</si>
  <si>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</si>
  <si>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</si>
  <si>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</si>
  <si>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</si>
  <si>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</si>
  <si>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</si>
  <si>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</si>
  <si>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</si>
  <si>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</si>
  <si>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</si>
  <si>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</si>
  <si>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</si>
  <si>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</si>
  <si>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</si>
  <si>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</si>
  <si>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</si>
  <si>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</si>
  <si>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</si>
  <si>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</si>
  <si>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</si>
  <si>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</si>
  <si>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</si>
  <si>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</si>
  <si>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</si>
  <si>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</si>
  <si>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</si>
  <si>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</si>
  <si>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</si>
  <si>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</si>
  <si>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</si>
  <si>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</si>
  <si>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</si>
  <si>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</si>
  <si>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</si>
  <si>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</si>
  <si>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</si>
  <si>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</si>
  <si>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</si>
  <si>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</si>
  <si>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</si>
  <si>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</si>
  <si>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</si>
  <si>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</si>
  <si>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</si>
  <si>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</si>
  <si>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</si>
  <si>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</si>
  <si>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</si>
  <si>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</si>
  <si>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</si>
  <si>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</si>
  <si>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</si>
  <si>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</si>
  <si>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</si>
  <si>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</si>
  <si>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</si>
  <si>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</si>
  <si>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</si>
  <si>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</si>
  <si>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</si>
  <si>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</si>
  <si>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</si>
  <si>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</si>
  <si>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</si>
  <si>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</si>
  <si>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</si>
  <si>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</si>
  <si>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</si>
  <si>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</si>
  <si>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</si>
  <si>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</si>
  <si>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</si>
  <si>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</si>
  <si>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</si>
  <si>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</si>
  <si>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</si>
  <si>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</si>
  <si>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</si>
  <si>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</si>
  <si>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</si>
  <si>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</si>
  <si>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</si>
  <si>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</si>
  <si>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</si>
  <si>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</si>
  <si>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</si>
  <si>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</si>
  <si>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</si>
  <si>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</si>
  <si>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</si>
  <si>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</si>
  <si>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</si>
  <si>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</si>
  <si>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</si>
  <si>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</si>
  <si>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</si>
  <si>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</si>
  <si>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</si>
  <si>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</si>
  <si>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</si>
  <si>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</si>
  <si>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</si>
  <si>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</si>
  <si>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</si>
  <si>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</si>
  <si>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</si>
  <si>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</si>
  <si>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</si>
  <si>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</si>
  <si>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</si>
  <si>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</si>
  <si>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</si>
  <si>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</si>
  <si>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</si>
  <si>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</si>
  <si>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</si>
  <si>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</si>
  <si>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</si>
  <si>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</si>
  <si>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</si>
  <si>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</si>
  <si>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</si>
  <si>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</si>
  <si>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</si>
  <si>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</si>
  <si>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</si>
  <si>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</si>
  <si>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</si>
  <si>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</si>
  <si>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</si>
  <si>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</si>
  <si>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</si>
  <si>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</si>
  <si>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</si>
  <si>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</si>
  <si>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</si>
  <si>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</si>
  <si>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</si>
  <si>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</si>
  <si>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</si>
  <si>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</si>
  <si>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</si>
  <si>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</si>
  <si>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</si>
  <si>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</si>
  <si>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</si>
  <si>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</si>
  <si>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</si>
  <si>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</si>
  <si>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</si>
  <si>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</si>
  <si>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</si>
  <si>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</si>
  <si>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</si>
  <si>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</si>
  <si>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</si>
  <si>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</si>
  <si>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</si>
  <si>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</si>
  <si>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</si>
  <si>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</si>
  <si>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</si>
  <si>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</si>
  <si>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</si>
  <si>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</si>
  <si>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</si>
  <si>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</si>
  <si>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</si>
  <si>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</si>
  <si>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</si>
  <si>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</si>
  <si>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</si>
  <si>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</si>
  <si>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</si>
  <si>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</si>
  <si>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</si>
  <si>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</si>
  <si>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</si>
  <si>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</si>
  <si>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</si>
  <si>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</si>
  <si>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</si>
  <si>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</si>
  <si>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</si>
  <si>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</si>
  <si>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</si>
  <si>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</si>
  <si>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</si>
  <si>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</si>
  <si>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</si>
  <si>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</si>
  <si>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</si>
  <si>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</si>
  <si>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</si>
  <si>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</si>
  <si>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</si>
  <si>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</si>
  <si>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</si>
  <si>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</si>
  <si>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</si>
  <si>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</si>
  <si>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</si>
  <si>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</si>
  <si>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</si>
  <si>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</si>
  <si>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</si>
  <si>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</si>
  <si>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</si>
  <si>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</si>
  <si>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</si>
  <si>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</si>
  <si>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</si>
  <si>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</si>
  <si>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</si>
  <si>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</si>
  <si>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</si>
  <si>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</si>
  <si>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</si>
  <si>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</si>
  <si>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</si>
  <si>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</si>
  <si>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</si>
  <si>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</si>
  <si>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</si>
  <si>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</si>
  <si>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</si>
  <si>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</si>
  <si>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</si>
  <si>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</si>
  <si>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</si>
  <si>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</si>
  <si>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</si>
  <si>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</si>
  <si>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</si>
  <si>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</si>
  <si>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</si>
  <si>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</si>
  <si>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</si>
  <si>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</si>
  <si>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</si>
  <si>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</si>
  <si>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</si>
  <si>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</si>
  <si>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</si>
  <si>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</si>
  <si>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</si>
  <si>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</si>
  <si>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</si>
  <si>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</si>
  <si>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</si>
  <si>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</si>
  <si>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</si>
  <si>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</si>
  <si>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</si>
  <si>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</si>
  <si>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</si>
  <si>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</si>
  <si>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</si>
  <si>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</si>
  <si>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</si>
  <si>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</si>
  <si>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</si>
  <si>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</si>
  <si>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</si>
  <si>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</si>
  <si>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</si>
  <si>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</si>
  <si>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</si>
  <si>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</si>
  <si>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</si>
  <si>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</si>
  <si>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</si>
  <si>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</si>
  <si>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</si>
  <si>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</si>
  <si>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</si>
  <si>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</si>
  <si>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</si>
  <si>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</si>
  <si>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</si>
  <si>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</si>
  <si>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</si>
  <si>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</si>
  <si>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</si>
  <si>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</si>
  <si>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</si>
  <si>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</si>
  <si>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</si>
  <si>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</si>
  <si>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</si>
  <si>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</si>
  <si>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</si>
  <si>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</si>
  <si>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</si>
  <si>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</si>
  <si>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</si>
  <si>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</si>
  <si>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</si>
  <si>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</si>
  <si>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</si>
  <si>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</si>
  <si>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</si>
  <si>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</si>
  <si>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</si>
  <si>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</si>
  <si>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</si>
  <si>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</si>
  <si>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</si>
  <si>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</si>
  <si>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</si>
  <si>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</si>
  <si>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</si>
  <si>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</si>
  <si>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</si>
  <si>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</si>
  <si>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</si>
  <si>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</si>
  <si>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</si>
  <si>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</si>
  <si>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</si>
  <si>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</si>
  <si>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</si>
  <si>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</si>
  <si>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</si>
  <si>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</si>
  <si>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</si>
  <si>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</si>
  <si>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</si>
  <si>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</si>
  <si>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</si>
  <si>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</si>
  <si>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</si>
  <si>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</si>
  <si>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</si>
  <si>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</si>
  <si>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</si>
  <si>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</si>
  <si>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</si>
  <si>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</si>
  <si>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</si>
  <si>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</si>
  <si>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</si>
  <si>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</si>
  <si>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</si>
  <si>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</si>
  <si>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</si>
  <si>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</si>
  <si>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</si>
  <si>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</si>
  <si>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</si>
  <si>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</si>
  <si>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</si>
  <si>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</si>
  <si>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</si>
  <si>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</si>
  <si>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</si>
  <si>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</si>
  <si>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</si>
  <si>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</si>
  <si>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</si>
  <si>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</si>
  <si>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</si>
  <si>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</si>
  <si>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</si>
  <si>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</si>
  <si>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</si>
  <si>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</si>
  <si>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</si>
  <si>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</si>
  <si>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</si>
  <si>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</si>
  <si>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</si>
  <si>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</si>
  <si>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</si>
  <si>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</si>
  <si>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</si>
  <si>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</si>
  <si>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</si>
  <si>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</si>
  <si>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</si>
  <si>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</si>
  <si>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</si>
  <si>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</si>
  <si>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</si>
  <si>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</si>
  <si>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</si>
  <si>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</si>
  <si>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</si>
  <si>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</si>
  <si>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</si>
  <si>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</si>
  <si>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</si>
  <si>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</si>
  <si>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</si>
  <si>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</si>
  <si>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</si>
  <si>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</si>
  <si>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</si>
  <si>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</si>
  <si>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</si>
  <si>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</si>
  <si>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</si>
  <si>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</si>
  <si>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</si>
  <si>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</si>
  <si>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</si>
  <si>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</si>
  <si>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</si>
  <si>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</si>
  <si>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</si>
  <si>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</si>
  <si>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</si>
  <si>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</si>
  <si>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</si>
  <si>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</si>
  <si>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</si>
  <si>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</si>
  <si>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</si>
  <si>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</si>
  <si>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</si>
  <si>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</si>
  <si>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</si>
  <si>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</si>
  <si>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</si>
  <si>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</si>
  <si>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</si>
  <si>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</si>
  <si>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</si>
  <si>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</si>
  <si>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</si>
  <si>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</si>
  <si>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</si>
  <si>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</si>
  <si>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</si>
  <si>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</si>
  <si>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</si>
  <si>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</si>
  <si>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</si>
  <si>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</si>
  <si>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</si>
  <si>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</si>
  <si>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</si>
  <si>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</si>
  <si>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</si>
  <si>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</si>
  <si>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</si>
  <si>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</si>
  <si>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</si>
  <si>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</si>
  <si>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</si>
  <si>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</si>
  <si>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</si>
  <si>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</si>
  <si>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</si>
  <si>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</si>
  <si>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</si>
  <si>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</si>
  <si>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</si>
  <si>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</si>
  <si>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</si>
  <si>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</si>
  <si>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</si>
  <si>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</si>
  <si>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</si>
  <si>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</si>
  <si>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</si>
  <si>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</si>
  <si>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</si>
  <si>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</si>
  <si>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</si>
  <si>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</si>
  <si>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</si>
  <si>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</si>
  <si>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</si>
  <si>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</si>
  <si>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</si>
  <si>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</si>
  <si>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</si>
  <si>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</si>
  <si>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</si>
  <si>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</si>
  <si>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</si>
  <si>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</si>
  <si>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</si>
  <si>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</si>
  <si>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</si>
  <si>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</si>
  <si>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</si>
  <si>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</si>
  <si>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</si>
  <si>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</si>
  <si>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</si>
  <si>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</si>
  <si>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</si>
  <si>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</si>
  <si>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</si>
  <si>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</si>
  <si>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</si>
  <si>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</si>
  <si>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</si>
  <si>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</si>
  <si>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</si>
  <si>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</si>
  <si>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</si>
  <si>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</si>
  <si>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</si>
  <si>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</si>
  <si>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</si>
  <si>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</si>
  <si>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</si>
  <si>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</si>
  <si>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</si>
  <si>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</si>
  <si>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</si>
  <si>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</si>
  <si>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</si>
  <si>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</si>
  <si>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</si>
  <si>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</si>
  <si>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</si>
  <si>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</si>
  <si>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</si>
  <si>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</si>
  <si>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</si>
  <si>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</si>
  <si>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</si>
  <si>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</si>
  <si>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</si>
  <si>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</si>
  <si>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</si>
  <si>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</si>
  <si>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</si>
  <si>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</si>
  <si>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</si>
  <si>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</si>
  <si>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</si>
  <si>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</si>
  <si>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</si>
  <si>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</si>
  <si>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</si>
  <si>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</si>
  <si>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</si>
  <si>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</si>
  <si>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</si>
  <si>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</si>
  <si>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</si>
  <si>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</si>
  <si>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</si>
  <si>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</si>
  <si>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</si>
  <si>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</si>
  <si>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</si>
  <si>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</si>
  <si>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</si>
  <si>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</si>
  <si>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</si>
  <si>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</si>
  <si>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</si>
  <si>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</si>
  <si>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</si>
  <si>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</si>
  <si>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</si>
  <si>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</si>
  <si>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</si>
  <si>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</si>
  <si>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</si>
  <si>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</si>
  <si>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</si>
  <si>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</si>
  <si>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</si>
  <si>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</si>
  <si>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</si>
  <si>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</si>
  <si>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</si>
  <si>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</si>
  <si>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</si>
  <si>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</si>
  <si>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</si>
  <si>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</si>
  <si>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</si>
  <si>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</si>
  <si>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</si>
  <si>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</si>
  <si>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</si>
  <si>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</si>
  <si>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</si>
  <si>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</si>
  <si>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</si>
  <si>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</si>
  <si>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</si>
  <si>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</si>
  <si>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</si>
  <si>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</si>
  <si>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</si>
  <si>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</si>
  <si>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</si>
  <si>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</si>
  <si>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</si>
  <si>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</si>
  <si>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</si>
  <si>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</si>
  <si>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</si>
  <si>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</si>
  <si>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</si>
  <si>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</si>
  <si>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</si>
  <si>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</si>
  <si>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</si>
  <si>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</si>
  <si>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</si>
  <si>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</si>
  <si>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</si>
  <si>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</si>
  <si>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</si>
  <si>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</si>
  <si>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</si>
  <si>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</si>
  <si>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</si>
  <si>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</si>
  <si>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</si>
  <si>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</si>
  <si>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</si>
  <si>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</si>
  <si>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</si>
  <si>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</si>
  <si>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</si>
  <si>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</si>
  <si>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</si>
  <si>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</si>
  <si>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</si>
  <si>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</si>
  <si>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</si>
  <si>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</si>
  <si>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</si>
  <si>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</si>
  <si>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</si>
  <si>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</si>
  <si>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</si>
  <si>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</si>
  <si>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</si>
  <si>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</si>
  <si>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</si>
  <si>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</si>
  <si>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</si>
  <si>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</si>
  <si>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</si>
  <si>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</si>
  <si>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</si>
  <si>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</si>
  <si>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</si>
  <si>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</si>
  <si>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</si>
  <si>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</si>
  <si>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</si>
  <si>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</si>
  <si>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</si>
  <si>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</si>
  <si>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</si>
  <si>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</si>
  <si>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</si>
  <si>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</si>
  <si>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</si>
  <si>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</si>
  <si>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</si>
  <si>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</si>
  <si>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</si>
  <si>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</si>
  <si>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</si>
  <si>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</si>
  <si>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</si>
  <si>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</si>
  <si>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</si>
  <si>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</si>
  <si>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</si>
  <si>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</si>
  <si>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</si>
  <si>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</si>
  <si>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</si>
  <si>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</si>
  <si>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</si>
  <si>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</si>
  <si>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</si>
  <si>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</si>
  <si>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</si>
  <si>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</si>
  <si>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</si>
  <si>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</si>
  <si>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</si>
  <si>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</si>
  <si>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</si>
  <si>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</si>
  <si>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</si>
  <si>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</si>
  <si>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</si>
  <si>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</si>
  <si>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</si>
  <si>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</si>
  <si>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</si>
  <si>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</si>
  <si>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</si>
  <si>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</si>
  <si>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</si>
  <si>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</si>
  <si>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</si>
  <si>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</si>
  <si>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</si>
  <si>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</si>
  <si>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</si>
  <si>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</si>
  <si>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</si>
  <si>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</si>
  <si>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</si>
  <si>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</si>
  <si>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</si>
  <si>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</si>
  <si>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</si>
  <si>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</si>
  <si>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</si>
  <si>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</si>
  <si>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</si>
  <si>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</si>
  <si>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</si>
  <si>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</si>
  <si>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</si>
  <si>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</si>
  <si>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</si>
  <si>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</si>
  <si>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</si>
  <si>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</si>
  <si>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</si>
  <si>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</si>
  <si>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</si>
  <si>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</si>
  <si>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</si>
  <si>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</si>
  <si>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</si>
  <si>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</si>
  <si>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</si>
  <si>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</si>
  <si>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</si>
  <si>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</si>
  <si>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</si>
  <si>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</si>
  <si>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</si>
  <si>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</si>
  <si>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</si>
  <si>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</si>
  <si>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</si>
  <si>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</si>
  <si>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</si>
  <si>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</si>
  <si>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</si>
  <si>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</si>
  <si>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</si>
  <si>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</si>
  <si>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</si>
  <si>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</si>
  <si>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</si>
  <si>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</si>
  <si>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</si>
  <si>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</si>
  <si>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</si>
  <si>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</si>
  <si>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</si>
  <si>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</si>
  <si>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</si>
  <si>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</si>
  <si>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</si>
  <si>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</si>
  <si>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</si>
  <si>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</si>
  <si>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</si>
  <si>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</si>
  <si>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</si>
  <si>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</si>
  <si>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</si>
  <si>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</si>
  <si>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</si>
  <si>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</si>
  <si>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</si>
  <si>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</si>
  <si>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</si>
  <si>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</si>
  <si>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</si>
  <si>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</si>
  <si>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</si>
  <si>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</si>
  <si>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</si>
  <si>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</si>
  <si>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</si>
  <si>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</si>
  <si>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</si>
  <si>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</si>
  <si>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</si>
  <si>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</si>
  <si>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</si>
  <si>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</si>
  <si>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</si>
  <si>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</si>
  <si>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</si>
  <si>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</si>
  <si>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</si>
  <si>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</si>
  <si>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</si>
  <si>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</si>
  <si>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</si>
  <si>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</si>
  <si>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</si>
  <si>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</si>
  <si>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</si>
  <si>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</si>
  <si>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</si>
  <si>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</si>
  <si>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</si>
  <si>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</si>
  <si>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</si>
  <si>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</si>
  <si>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</si>
  <si>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</si>
  <si>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</si>
  <si>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</si>
  <si>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</si>
  <si>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</si>
  <si>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</si>
  <si>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</si>
  <si>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</si>
  <si>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</si>
  <si>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</si>
  <si>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</si>
  <si>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</si>
  <si>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</si>
  <si>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</si>
  <si>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</si>
  <si>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</si>
  <si>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</si>
  <si>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</si>
  <si>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</si>
  <si>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</si>
  <si>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</si>
  <si>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</si>
  <si>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</si>
  <si>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</si>
  <si>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</si>
  <si>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</si>
  <si>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</si>
  <si>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</si>
  <si>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</si>
  <si>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</si>
  <si>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</si>
  <si>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</si>
  <si>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</si>
  <si>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</si>
  <si>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</si>
  <si>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</si>
  <si>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</si>
  <si>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</si>
  <si>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</si>
  <si>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</si>
  <si>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</si>
  <si>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</si>
  <si>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</si>
  <si>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</si>
  <si>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</si>
  <si>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</si>
  <si>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</si>
  <si>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</si>
  <si>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</si>
  <si>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</si>
  <si>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</si>
  <si>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</si>
  <si>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</si>
  <si>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</si>
  <si>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</si>
  <si>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</si>
  <si>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</si>
  <si>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</si>
  <si>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</si>
  <si>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</si>
  <si>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</si>
  <si>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</si>
  <si>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</si>
  <si>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</si>
  <si>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</si>
  <si>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</si>
  <si>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</si>
  <si>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</si>
  <si>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</si>
  <si>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</si>
  <si>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</si>
  <si>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</si>
  <si>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</si>
  <si>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</si>
  <si>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</si>
  <si>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</si>
  <si>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</si>
  <si>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</si>
  <si>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</si>
  <si>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</si>
  <si>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</si>
  <si>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</si>
  <si>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</si>
  <si>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</si>
  <si>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</si>
  <si>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</si>
  <si>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</si>
  <si>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</si>
  <si>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</si>
  <si>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</si>
  <si>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</si>
  <si>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</si>
  <si>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</si>
  <si>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</si>
  <si>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</si>
  <si>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</si>
  <si>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</si>
  <si>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</si>
  <si>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</si>
  <si>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</si>
  <si>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</si>
  <si>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</si>
  <si>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</si>
  <si>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</si>
  <si>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</si>
  <si>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</si>
  <si>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</si>
  <si>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</si>
  <si>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</si>
  <si>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</si>
  <si>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</si>
  <si>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</si>
  <si>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</si>
  <si>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</si>
  <si>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</si>
  <si>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</si>
  <si>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</si>
  <si>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</si>
  <si>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</si>
  <si>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</si>
  <si>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</si>
  <si>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</si>
  <si>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</si>
  <si>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</si>
  <si>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</si>
  <si>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</si>
  <si>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</si>
  <si>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</si>
  <si>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</si>
  <si>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</si>
  <si>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</si>
  <si>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</si>
  <si>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</si>
  <si>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</si>
  <si>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</si>
  <si>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</si>
  <si>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</si>
  <si>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</si>
  <si>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</si>
  <si>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</si>
  <si>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</si>
  <si>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</si>
  <si>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</si>
  <si>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</si>
  <si>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</si>
  <si>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</si>
  <si>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</si>
  <si>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</si>
  <si>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</si>
  <si>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</si>
  <si>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</si>
  <si>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</si>
  <si>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</si>
  <si>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</si>
  <si>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</si>
  <si>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</si>
  <si>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</si>
  <si>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</si>
  <si>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</si>
  <si>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</si>
  <si>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</si>
  <si>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</si>
  <si>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</si>
  <si>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</si>
  <si>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</si>
  <si>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</si>
  <si>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</si>
  <si>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</si>
  <si>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</si>
  <si>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</si>
  <si>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</si>
  <si>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</si>
  <si>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</si>
  <si>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</si>
  <si>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</si>
  <si>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</si>
  <si>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</si>
  <si>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</si>
  <si>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</si>
  <si>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</si>
  <si>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</si>
  <si>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</si>
  <si>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</si>
  <si>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</si>
  <si>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</si>
  <si>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</si>
  <si>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</si>
  <si>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</si>
  <si>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</si>
  <si>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</si>
  <si>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</si>
  <si>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</si>
  <si>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</si>
  <si>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</si>
  <si>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</si>
  <si>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</si>
  <si>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</si>
  <si>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</si>
  <si>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</si>
  <si>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</si>
  <si>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</si>
  <si>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</si>
  <si>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</si>
  <si>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</si>
  <si>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</si>
  <si>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</si>
  <si>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</si>
  <si>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</si>
  <si>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</si>
  <si>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</si>
  <si>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</si>
  <si>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</si>
  <si>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</si>
  <si>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</si>
  <si>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</si>
  <si>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</si>
  <si>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</si>
  <si>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</si>
  <si>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</si>
  <si>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</si>
  <si>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</si>
  <si>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</si>
  <si>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</si>
  <si>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</si>
  <si>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</si>
  <si>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</si>
  <si>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</si>
  <si>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</si>
  <si>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</si>
  <si>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</si>
  <si>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</si>
  <si>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</si>
  <si>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</si>
  <si>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</si>
  <si>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</si>
  <si>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</si>
  <si>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</si>
  <si>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</si>
  <si>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</si>
  <si>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</si>
  <si>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</si>
  <si>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</si>
  <si>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</si>
  <si>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</si>
  <si>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</si>
  <si>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</si>
  <si>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</si>
  <si>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</si>
  <si>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</si>
  <si>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</si>
  <si>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</si>
  <si>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</si>
  <si>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</si>
  <si>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</si>
  <si>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</si>
  <si>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</si>
  <si>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</si>
  <si>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</si>
  <si>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</si>
  <si>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</si>
  <si>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</si>
  <si>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</si>
  <si>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</si>
  <si>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</si>
  <si>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</si>
  <si>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</si>
  <si>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</si>
  <si>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</si>
  <si>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</si>
  <si>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</si>
  <si>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</si>
  <si>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</si>
  <si>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</si>
  <si>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</si>
  <si>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</si>
  <si>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</si>
  <si>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</si>
  <si>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</si>
  <si>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</si>
  <si>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</si>
  <si>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</si>
  <si>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</si>
  <si>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</si>
  <si>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</si>
  <si>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</si>
  <si>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</si>
  <si>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</si>
  <si>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</si>
  <si>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</si>
  <si>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</si>
  <si>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</si>
  <si>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</si>
  <si>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</si>
  <si>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</si>
  <si>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</si>
  <si>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</si>
  <si>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</si>
  <si>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</si>
  <si>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</si>
  <si>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</si>
  <si>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</si>
  <si>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</si>
  <si>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</si>
  <si>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</si>
  <si>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</si>
  <si>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</si>
  <si>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</si>
  <si>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</si>
  <si>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</si>
  <si>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</si>
  <si>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</si>
  <si>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</si>
  <si>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</si>
  <si>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</si>
  <si>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</si>
  <si>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</si>
  <si>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</si>
  <si>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</si>
  <si>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</si>
  <si>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</si>
  <si>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</si>
  <si>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</si>
  <si>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</si>
  <si>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</si>
  <si>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</si>
  <si>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</si>
  <si>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</si>
  <si>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</si>
  <si>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</si>
  <si>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</si>
  <si>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</si>
  <si>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</si>
  <si>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</si>
  <si>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</si>
  <si>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</si>
  <si>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</si>
  <si>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</si>
  <si>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</si>
  <si>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</si>
  <si>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</si>
  <si>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</si>
  <si>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</si>
  <si>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</si>
  <si>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</si>
  <si>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</si>
  <si>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</si>
  <si>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</si>
  <si>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</si>
  <si>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</si>
  <si>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</si>
  <si>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</si>
  <si>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</si>
  <si>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</si>
  <si>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</si>
  <si>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</si>
  <si>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</si>
  <si>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</si>
  <si>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</si>
  <si>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</si>
  <si>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</si>
  <si>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</si>
  <si>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</si>
  <si>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</si>
  <si>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</si>
  <si>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</si>
  <si>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</si>
  <si>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</si>
  <si>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</si>
  <si>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</si>
  <si>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</si>
  <si>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</si>
  <si>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</si>
  <si>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</si>
  <si>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</si>
  <si>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</si>
  <si>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</si>
  <si>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</si>
  <si>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</si>
  <si>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</si>
  <si>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</si>
  <si>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</si>
  <si>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</si>
  <si>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</si>
  <si>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</si>
  <si>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</si>
  <si>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</si>
  <si>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</si>
  <si>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</si>
  <si>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</si>
  <si>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</si>
  <si>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</si>
  <si>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</si>
  <si>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</si>
  <si>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</si>
  <si>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</si>
  <si>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</si>
  <si>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</si>
  <si>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</si>
  <si>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</si>
  <si>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</si>
  <si>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</si>
  <si>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</si>
  <si>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</si>
  <si>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</si>
  <si>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</si>
  <si>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</si>
  <si>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</si>
  <si>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</si>
  <si>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</si>
  <si>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</si>
  <si>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</si>
  <si>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</si>
  <si>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</si>
  <si>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</si>
  <si>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</si>
  <si>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</si>
  <si>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</si>
  <si>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</si>
  <si>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</si>
  <si>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</si>
  <si>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</si>
  <si>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</si>
  <si>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</si>
  <si>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</si>
  <si>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</si>
  <si>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</si>
  <si>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</si>
  <si>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</si>
  <si>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</si>
  <si>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</si>
  <si>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</si>
  <si>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</si>
  <si>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</si>
  <si>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</si>
  <si>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</si>
  <si>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</si>
  <si>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</si>
  <si>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</si>
  <si>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</si>
  <si>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</si>
  <si>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</si>
  <si>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</si>
  <si>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</si>
  <si>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</si>
  <si>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</si>
  <si>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</si>
  <si>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</si>
  <si>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</si>
  <si>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</si>
  <si>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</si>
  <si>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</si>
  <si>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</si>
  <si>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</si>
  <si>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</si>
  <si>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</si>
  <si>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</si>
  <si>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</si>
  <si>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</si>
  <si>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</si>
  <si>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</si>
  <si>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</si>
  <si>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</si>
  <si>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</si>
  <si>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</si>
  <si>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</si>
  <si>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</si>
  <si>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</si>
  <si>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</si>
  <si>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</si>
  <si>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</si>
  <si>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</si>
  <si>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</si>
  <si>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</si>
  <si>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</si>
  <si>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</si>
  <si>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</si>
  <si>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</si>
  <si>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</si>
  <si>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</si>
  <si>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</si>
  <si>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</si>
  <si>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</si>
  <si>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</si>
  <si>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</si>
  <si>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</si>
  <si>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</si>
  <si>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</si>
  <si>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</si>
  <si>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</si>
  <si>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</si>
  <si>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</si>
  <si>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</si>
  <si>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</si>
  <si>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</si>
  <si>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</si>
  <si>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</si>
  <si>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</si>
  <si>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</si>
  <si>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</si>
  <si>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</si>
  <si>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</si>
  <si>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</si>
  <si>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</si>
  <si>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</si>
  <si>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</si>
  <si>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</si>
  <si>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</si>
  <si>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</si>
  <si>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</si>
  <si>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</si>
  <si>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</si>
  <si>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</si>
  <si>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</si>
  <si>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</si>
  <si>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</si>
  <si>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</si>
  <si>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</si>
  <si>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</si>
  <si>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</si>
  <si>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</si>
  <si>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</si>
  <si>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</si>
  <si>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</si>
  <si>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</si>
  <si>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</si>
  <si>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</si>
  <si>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</si>
  <si>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</si>
  <si>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</si>
  <si>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</si>
  <si>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</si>
  <si>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</si>
  <si>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</si>
  <si>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</si>
  <si>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</si>
  <si>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</si>
  <si>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</si>
  <si>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</si>
  <si>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</si>
  <si>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</si>
  <si>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</si>
  <si>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</si>
  <si>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</si>
  <si>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</si>
  <si>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</si>
  <si>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</si>
  <si>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</si>
  <si>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</si>
  <si>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</si>
  <si>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</si>
  <si>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</si>
  <si>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</si>
  <si>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</si>
  <si>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</si>
  <si>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</si>
  <si>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</si>
  <si>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</si>
  <si>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</si>
  <si>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</si>
  <si>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</si>
  <si>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</si>
  <si>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</si>
  <si>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</si>
  <si>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</si>
  <si>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</si>
  <si>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</si>
  <si>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</si>
  <si>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</si>
  <si>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</si>
  <si>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</si>
  <si>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</si>
  <si>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</si>
  <si>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</si>
  <si>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</si>
  <si>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</si>
  <si>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</si>
  <si>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</si>
  <si>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</si>
  <si>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</si>
  <si>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</si>
  <si>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</si>
  <si>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</si>
  <si>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</si>
  <si>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</si>
  <si>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</si>
  <si>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</si>
  <si>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</si>
  <si>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</si>
  <si>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</si>
  <si>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</si>
  <si>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</si>
  <si>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</si>
  <si>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</si>
  <si>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</si>
  <si>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</si>
  <si>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</si>
  <si>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</si>
  <si>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</si>
  <si>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</si>
  <si>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</si>
  <si>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</si>
  <si>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</si>
  <si>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</si>
  <si>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</si>
  <si>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</si>
  <si>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</si>
  <si>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</si>
  <si>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</si>
  <si>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</si>
  <si>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</si>
  <si>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</si>
  <si>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</si>
  <si>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</si>
  <si>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</si>
  <si>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</si>
  <si>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</si>
  <si>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</si>
  <si>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</si>
  <si>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</si>
  <si>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</si>
  <si>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</si>
  <si>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</si>
  <si>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</si>
  <si>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</si>
  <si>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</si>
  <si>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</si>
  <si>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</si>
  <si>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</si>
  <si>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</si>
  <si>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</si>
  <si>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</si>
  <si>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</si>
  <si>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</si>
  <si>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</si>
  <si>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</si>
  <si>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</si>
  <si>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</si>
  <si>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</si>
  <si>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</si>
  <si>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</si>
  <si>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</si>
  <si>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</si>
  <si>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</si>
  <si>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</si>
  <si>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</si>
  <si>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</si>
  <si>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</si>
  <si>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</si>
  <si>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</si>
  <si>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</si>
  <si>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</si>
  <si>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</si>
  <si>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</si>
  <si>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</si>
  <si>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</si>
  <si>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</si>
  <si>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</si>
  <si>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</si>
  <si>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</si>
  <si>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</si>
  <si>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</si>
  <si>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</si>
  <si>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</si>
  <si>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</si>
  <si>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</si>
  <si>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</si>
  <si>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</si>
  <si>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</si>
  <si>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</si>
  <si>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</si>
  <si>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</si>
  <si>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</si>
  <si>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</si>
  <si>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</si>
  <si>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</si>
  <si>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</si>
  <si>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</si>
  <si>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</si>
  <si>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</si>
  <si>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</si>
  <si>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</si>
  <si>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</si>
  <si>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</si>
  <si>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</si>
  <si>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</si>
  <si>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</si>
  <si>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</si>
  <si>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</si>
  <si>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</si>
  <si>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</si>
  <si>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</si>
  <si>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</si>
  <si>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</si>
  <si>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</si>
  <si>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</si>
  <si>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</si>
  <si>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</si>
  <si>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</si>
  <si>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</si>
  <si>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</si>
  <si>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</si>
  <si>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</si>
  <si>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</si>
  <si>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</si>
  <si>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</si>
  <si>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</si>
  <si>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</si>
  <si>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</si>
  <si>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</si>
  <si>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</si>
  <si>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</si>
  <si>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</si>
  <si>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</si>
  <si>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</si>
  <si>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</si>
  <si>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</si>
  <si>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</si>
  <si>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</si>
  <si>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</si>
  <si>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</si>
  <si>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</si>
  <si>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</si>
  <si>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</si>
  <si>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</si>
  <si>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</si>
  <si>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</si>
  <si>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</si>
  <si>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</si>
  <si>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</si>
  <si>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</si>
  <si>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</si>
  <si>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</si>
  <si>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</si>
  <si>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</si>
  <si>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</si>
  <si>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</si>
  <si>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</si>
  <si>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</si>
  <si>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</si>
  <si>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</si>
  <si>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</si>
  <si>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</si>
  <si>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</si>
  <si>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</si>
  <si>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</si>
  <si>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</si>
  <si>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</si>
  <si>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</si>
  <si>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</si>
  <si>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</si>
  <si>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</si>
  <si>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</si>
  <si>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</si>
  <si>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</si>
  <si>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</si>
  <si>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</si>
  <si>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</si>
  <si>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</si>
  <si>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</si>
  <si>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</si>
  <si>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</si>
  <si>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</si>
  <si>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</si>
  <si>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</si>
  <si>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</si>
  <si>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</si>
  <si>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</si>
  <si>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</si>
  <si>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</si>
  <si>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</si>
  <si>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</si>
  <si>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</si>
  <si>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</si>
  <si>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</si>
  <si>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</si>
  <si>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</si>
  <si>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</si>
  <si>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</si>
  <si>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</si>
  <si>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</si>
  <si>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</si>
  <si>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</si>
  <si>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</si>
  <si>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</si>
  <si>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</si>
  <si>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</si>
  <si>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</si>
  <si>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</si>
  <si>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</si>
  <si>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</si>
  <si>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</si>
  <si>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</si>
  <si>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</si>
  <si>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</si>
  <si>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</si>
  <si>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</si>
  <si>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</si>
  <si>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</si>
  <si>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</si>
  <si>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</si>
  <si>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</si>
  <si>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</si>
  <si>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</si>
  <si>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</si>
  <si>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</si>
  <si>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</si>
  <si>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</si>
  <si>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</si>
  <si>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</si>
  <si>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</si>
  <si>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</si>
  <si>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</si>
  <si>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</si>
  <si>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</si>
  <si>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</si>
  <si>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</si>
  <si>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</si>
  <si>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</si>
  <si>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</si>
  <si>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</si>
  <si>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</si>
  <si>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</si>
  <si>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</si>
  <si>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</si>
  <si>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</si>
  <si>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</si>
  <si>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</si>
  <si>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</si>
  <si>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</si>
  <si>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</si>
  <si>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</si>
  <si>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</si>
  <si>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</si>
  <si>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</si>
  <si>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</si>
  <si>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</si>
  <si>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</si>
  <si>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</si>
  <si>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</si>
  <si>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</si>
  <si>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</si>
  <si>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</si>
  <si>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</si>
  <si>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</si>
  <si>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</si>
  <si>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</si>
  <si>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</si>
  <si>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</si>
  <si>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</si>
  <si>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</si>
  <si>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</si>
  <si>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</si>
  <si>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</si>
  <si>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</si>
  <si>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</si>
  <si>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</si>
  <si>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</si>
  <si>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</si>
  <si>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</si>
  <si>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</si>
  <si>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</si>
  <si>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</si>
  <si>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</si>
  <si>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</si>
  <si>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</si>
  <si>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</si>
  <si>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</si>
  <si>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</si>
  <si>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</si>
  <si>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</si>
  <si>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</si>
  <si>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</si>
  <si>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</si>
  <si>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</si>
  <si>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</si>
  <si>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</si>
  <si>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</si>
  <si>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</si>
  <si>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</si>
  <si>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</si>
  <si>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</si>
  <si>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</si>
  <si>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</si>
  <si>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</si>
  <si>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</si>
  <si>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</si>
  <si>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</si>
  <si>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</si>
  <si>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</si>
  <si>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</si>
  <si>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</si>
  <si>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</si>
  <si>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</si>
  <si>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</si>
  <si>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</si>
  <si>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</si>
  <si>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</si>
  <si>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</si>
  <si>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</si>
  <si>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</si>
  <si>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</si>
  <si>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</si>
  <si>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</si>
  <si>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</si>
  <si>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</si>
  <si>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</si>
  <si>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</si>
  <si>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</si>
  <si>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</si>
  <si>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</si>
  <si>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</si>
  <si>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</si>
  <si>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</si>
  <si>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</si>
  <si>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</si>
  <si>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</si>
  <si>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</si>
  <si>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</si>
  <si>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</si>
  <si>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</si>
  <si>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</si>
  <si>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</si>
  <si>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</si>
  <si>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</si>
  <si>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</si>
  <si>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</si>
  <si>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</si>
  <si>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</si>
  <si>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</si>
  <si>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</si>
  <si>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</si>
  <si>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</si>
  <si>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</si>
  <si>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</si>
  <si>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</si>
  <si>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</si>
  <si>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</si>
  <si>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</si>
  <si>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</si>
  <si>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</si>
  <si>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</si>
  <si>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</si>
  <si>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</si>
  <si>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</si>
  <si>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</si>
  <si>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</si>
  <si>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</si>
  <si>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</si>
  <si>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</si>
  <si>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</si>
  <si>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</si>
  <si>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</si>
  <si>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</si>
  <si>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</si>
  <si>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</si>
  <si>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</si>
  <si>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</si>
  <si>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</si>
  <si>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</si>
  <si>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</si>
  <si>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</si>
  <si>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</si>
  <si>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</si>
  <si>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</si>
  <si>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</si>
  <si>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</si>
  <si>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</si>
  <si>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</si>
  <si>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</si>
  <si>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</si>
  <si>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</si>
  <si>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</si>
  <si>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</si>
  <si>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</si>
  <si>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</si>
  <si>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</si>
  <si>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</si>
  <si>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</si>
  <si>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</si>
  <si>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</si>
  <si>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</si>
  <si>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</si>
  <si>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</si>
  <si>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</si>
  <si>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</si>
  <si>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</si>
  <si>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</si>
  <si>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</si>
  <si>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</si>
  <si>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</si>
  <si>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</si>
  <si>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</si>
  <si>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</si>
  <si>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</si>
  <si>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</si>
  <si>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</si>
  <si>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</si>
  <si>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</si>
  <si>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</si>
  <si>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</si>
  <si>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</si>
  <si>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</si>
  <si>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</si>
  <si>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</si>
  <si>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</si>
  <si>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</si>
  <si>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</si>
  <si>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</si>
  <si>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</si>
  <si>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</si>
  <si>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</si>
  <si>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</si>
  <si>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</si>
  <si>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</si>
  <si>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</si>
  <si>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</si>
  <si>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</si>
  <si>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</si>
  <si>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</si>
  <si>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</si>
  <si>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</si>
  <si>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</si>
  <si>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</si>
  <si>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</si>
  <si>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</si>
  <si>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</si>
  <si>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</si>
  <si>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</si>
  <si>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</si>
  <si>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</si>
  <si>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</si>
  <si>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</si>
  <si>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</si>
  <si>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</si>
  <si>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</si>
  <si>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</si>
  <si>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</si>
  <si>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</si>
  <si>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</si>
  <si>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</si>
  <si>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</si>
  <si>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</si>
  <si>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</si>
  <si>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</si>
  <si>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</si>
  <si>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</si>
  <si>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</si>
  <si>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</si>
  <si>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</si>
  <si>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</si>
  <si>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</si>
  <si>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</si>
  <si>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</si>
  <si>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</si>
  <si>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</si>
  <si>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</si>
  <si>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</si>
  <si>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</si>
  <si>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</si>
  <si>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</si>
  <si>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</si>
  <si>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</si>
  <si>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</si>
  <si>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</si>
  <si>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</si>
  <si>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</si>
  <si>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</si>
  <si>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</si>
  <si>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</si>
  <si>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</si>
  <si>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</si>
  <si>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</si>
  <si>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</si>
  <si>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</si>
  <si>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</si>
  <si>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</si>
  <si>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</si>
  <si>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</si>
  <si>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</si>
  <si>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</si>
  <si>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</si>
  <si>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</si>
  <si>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</si>
  <si>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</si>
  <si>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</si>
  <si>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</si>
  <si>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</si>
  <si>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</si>
  <si>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</si>
  <si>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</si>
  <si>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</si>
  <si>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</si>
  <si>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</si>
  <si>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</si>
  <si>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</si>
  <si>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</si>
  <si>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</si>
  <si>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</si>
  <si>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</si>
  <si>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</si>
  <si>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</si>
  <si>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</si>
  <si>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</si>
  <si>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</si>
  <si>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</si>
  <si>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</si>
  <si>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</si>
  <si>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</si>
  <si>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</si>
  <si>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</si>
  <si>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</si>
  <si>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</si>
  <si>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</si>
  <si>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</si>
  <si>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</si>
  <si>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</si>
  <si>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</si>
  <si>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</si>
  <si>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</si>
  <si>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</si>
  <si>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</si>
  <si>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</si>
  <si>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</si>
  <si>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</si>
  <si>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</si>
  <si>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</si>
  <si>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</si>
  <si>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</si>
  <si>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</si>
  <si>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</si>
  <si>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</si>
  <si>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</si>
  <si>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</si>
  <si>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</si>
  <si>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</si>
  <si>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</si>
  <si>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</si>
  <si>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</si>
  <si>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</si>
  <si>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</si>
  <si>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</si>
  <si>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</si>
  <si>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</si>
  <si>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</si>
  <si>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</si>
  <si>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</si>
  <si>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</si>
  <si>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</si>
  <si>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</si>
  <si>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</si>
  <si>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</si>
  <si>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</si>
  <si>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</si>
  <si>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</si>
  <si>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</si>
  <si>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</si>
  <si>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</si>
  <si>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</si>
  <si>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</si>
  <si>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</si>
  <si>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</si>
  <si>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</si>
  <si>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</si>
  <si>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</si>
  <si>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</si>
  <si>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</si>
  <si>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</si>
  <si>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</si>
  <si>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</si>
  <si>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</si>
  <si>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</si>
  <si>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</si>
  <si>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</si>
  <si>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</si>
  <si>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</si>
  <si>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</si>
  <si>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</si>
  <si>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</si>
  <si>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</si>
  <si>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</si>
  <si>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</si>
  <si>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</si>
  <si>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</si>
  <si>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</si>
  <si>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</si>
  <si>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</si>
  <si>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</si>
  <si>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</si>
  <si>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</si>
  <si>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</si>
  <si>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</si>
  <si>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</si>
  <si>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</si>
  <si>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</si>
  <si>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</si>
  <si>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</si>
  <si>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</si>
  <si>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</si>
  <si>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</si>
  <si>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</si>
  <si>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</si>
  <si>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</si>
  <si>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</si>
  <si>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</si>
  <si>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</si>
  <si>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</si>
  <si>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</si>
  <si>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</si>
  <si>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</si>
  <si>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</si>
  <si>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</si>
  <si>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</si>
  <si>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</si>
  <si>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</si>
  <si>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</si>
  <si>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</si>
  <si>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</si>
  <si>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</si>
  <si>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</si>
  <si>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</si>
  <si>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</si>
  <si>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</si>
  <si>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</si>
  <si>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</si>
  <si>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</si>
  <si>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</si>
  <si>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</si>
  <si>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</si>
  <si>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</si>
  <si>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</si>
  <si>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</si>
  <si>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</si>
  <si>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</si>
  <si>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</si>
  <si>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</si>
  <si>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</si>
  <si>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</si>
  <si>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</si>
  <si>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</si>
  <si>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</si>
  <si>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</si>
  <si>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</si>
  <si>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</si>
  <si>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</si>
  <si>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</si>
  <si>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</si>
  <si>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</si>
  <si>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</si>
  <si>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</si>
  <si>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</si>
  <si>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</si>
  <si>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</si>
  <si>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</si>
  <si>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</si>
  <si>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</si>
  <si>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</si>
  <si>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</si>
  <si>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</si>
  <si>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</si>
  <si>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</si>
  <si>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</si>
  <si>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</si>
  <si>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</si>
  <si>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</si>
  <si>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</si>
  <si>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</si>
  <si>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</si>
  <si>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</si>
  <si>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</si>
  <si>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</si>
  <si>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</si>
  <si>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</si>
  <si>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</si>
  <si>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</si>
  <si>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</si>
  <si>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</si>
  <si>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</si>
  <si>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</si>
  <si>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</si>
  <si>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</si>
  <si>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</si>
  <si>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</si>
  <si>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</si>
  <si>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</si>
  <si>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</si>
  <si>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</si>
  <si>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</si>
  <si>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</si>
  <si>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</si>
  <si>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</si>
  <si>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</si>
  <si>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</si>
  <si>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</si>
  <si>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</si>
  <si>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</si>
  <si>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</si>
  <si>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</si>
  <si>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</si>
  <si>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</si>
  <si>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</si>
  <si>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</si>
  <si>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</si>
  <si>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</si>
  <si>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</si>
  <si>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</si>
  <si>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</si>
  <si>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</si>
  <si>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</si>
  <si>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</si>
  <si>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</si>
  <si>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</si>
  <si>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</si>
  <si>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</si>
  <si>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</si>
  <si>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</si>
  <si>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</si>
  <si>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</si>
  <si>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</si>
  <si>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</si>
  <si>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</si>
  <si>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</si>
  <si>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</si>
  <si>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</si>
  <si>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</si>
  <si>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</si>
  <si>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</si>
  <si>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</si>
  <si>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</si>
  <si>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</si>
  <si>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</si>
  <si>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</si>
  <si>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</si>
  <si>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</si>
  <si>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</si>
  <si>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</si>
  <si>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</si>
  <si>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</si>
  <si>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</si>
  <si>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</si>
  <si>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</si>
  <si>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</si>
  <si>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</si>
  <si>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</si>
  <si>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</si>
  <si>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</si>
  <si>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</si>
  <si>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</si>
  <si>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</si>
  <si>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</si>
  <si>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</si>
  <si>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</si>
  <si>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</si>
  <si>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</si>
  <si>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</si>
  <si>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</si>
  <si>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</si>
  <si>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</si>
  <si>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</si>
  <si>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</si>
  <si>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</si>
  <si>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</si>
  <si>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</si>
  <si>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</si>
  <si>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</si>
  <si>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</si>
  <si>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</si>
  <si>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</si>
  <si>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</si>
  <si>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</si>
  <si>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</si>
  <si>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</si>
  <si>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</si>
  <si>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</si>
  <si>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</si>
  <si>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</si>
  <si>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</si>
  <si>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</si>
  <si>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</si>
  <si>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</si>
  <si>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</si>
  <si>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</si>
  <si>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</si>
  <si>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</si>
  <si>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</si>
  <si>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</si>
  <si>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</si>
  <si>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</si>
  <si>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</si>
  <si>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</si>
  <si>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</si>
  <si>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</si>
  <si>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</si>
  <si>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</si>
  <si>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</si>
  <si>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</si>
  <si>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</si>
  <si>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</si>
  <si>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</si>
  <si>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</si>
  <si>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</si>
  <si>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</si>
  <si>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</si>
  <si>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</si>
  <si>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</si>
  <si>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</si>
  <si>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</si>
  <si>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</si>
  <si>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</si>
  <si>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</si>
  <si>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</si>
  <si>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</si>
  <si>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</si>
  <si>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</si>
  <si>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</si>
  <si>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</si>
  <si>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</si>
  <si>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</si>
  <si>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</si>
  <si>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</si>
  <si>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</si>
  <si>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</si>
  <si>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</si>
  <si>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</si>
  <si>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</si>
  <si>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</si>
  <si>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</si>
  <si>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</si>
  <si>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</si>
  <si>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</si>
  <si>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</si>
  <si>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</si>
  <si>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</si>
  <si>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</si>
  <si>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</si>
  <si>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</si>
  <si>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</si>
  <si>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</si>
  <si>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</si>
  <si>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</si>
  <si>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</si>
  <si>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</si>
  <si>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</si>
  <si>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</si>
  <si>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</si>
  <si>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</si>
  <si>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</si>
  <si>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</si>
  <si>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</si>
  <si>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</si>
  <si>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</si>
  <si>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</si>
  <si>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</si>
  <si>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</si>
  <si>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</si>
  <si>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</si>
  <si>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</si>
  <si>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</si>
  <si>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</si>
  <si>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</si>
  <si>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</si>
  <si>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</si>
  <si>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</si>
  <si>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</si>
  <si>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</si>
  <si>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</si>
  <si>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</si>
  <si>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</si>
  <si>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</si>
  <si>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</si>
  <si>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</si>
  <si>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</si>
  <si>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</si>
  <si>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</si>
  <si>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</si>
  <si>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</si>
  <si>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</si>
  <si>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</si>
  <si>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</si>
  <si>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</si>
  <si>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</si>
  <si>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</si>
  <si>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</si>
  <si>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</si>
  <si>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</si>
  <si>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</si>
  <si>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</si>
  <si>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</si>
  <si>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</si>
  <si>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</si>
  <si>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</si>
  <si>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</si>
  <si>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</si>
  <si>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</si>
  <si>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</si>
  <si>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</si>
  <si>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</si>
  <si>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</si>
  <si>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</si>
  <si>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</si>
  <si>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</si>
  <si>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</si>
  <si>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</si>
  <si>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</si>
  <si>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</si>
  <si>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</si>
  <si>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</si>
  <si>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</si>
  <si>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</si>
  <si>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</si>
  <si>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</si>
  <si>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</si>
  <si>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</si>
  <si>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</si>
  <si>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</si>
  <si>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</si>
  <si>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</si>
  <si>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</si>
  <si>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</si>
  <si>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</si>
  <si>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</si>
  <si>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</si>
  <si>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</si>
  <si>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</si>
  <si>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</si>
  <si>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</si>
  <si>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</si>
  <si>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</si>
  <si>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</si>
  <si>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</si>
  <si>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</si>
  <si>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</si>
  <si>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</si>
  <si>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</si>
  <si>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</si>
  <si>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</si>
  <si>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</si>
  <si>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</si>
  <si>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</si>
  <si>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</si>
  <si>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</si>
  <si>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</si>
  <si>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</si>
  <si>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</si>
  <si>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</si>
  <si>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</si>
  <si>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</si>
  <si>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</si>
  <si>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</si>
  <si>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</si>
  <si>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</si>
  <si>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</si>
  <si>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</si>
  <si>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</si>
  <si>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</si>
  <si>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</si>
  <si>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</si>
  <si>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</si>
  <si>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</si>
  <si>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</si>
  <si>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</si>
  <si>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</si>
  <si>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</si>
  <si>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</si>
  <si>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</si>
  <si>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</si>
  <si>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</si>
  <si>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</si>
  <si>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</si>
  <si>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</si>
  <si>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</si>
  <si>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</si>
  <si>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</si>
  <si>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</si>
  <si>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</si>
  <si>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</si>
  <si>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</si>
  <si>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</si>
  <si>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</si>
  <si>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</si>
  <si>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</si>
  <si>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</si>
  <si>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</si>
  <si>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</si>
  <si>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</si>
  <si>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</si>
  <si>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</si>
  <si>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</si>
  <si>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</si>
  <si>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</si>
  <si>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</si>
  <si>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</si>
  <si>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</si>
  <si>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</si>
  <si>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</si>
  <si>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</si>
  <si>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</si>
  <si>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</si>
  <si>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</si>
  <si>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</si>
  <si>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</si>
  <si>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</si>
  <si>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</si>
  <si>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</si>
  <si>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</si>
  <si>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</si>
  <si>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</si>
  <si>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</si>
  <si>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</si>
  <si>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</si>
  <si>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</si>
  <si>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</si>
  <si>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</si>
  <si>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</si>
  <si>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</si>
  <si>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</si>
  <si>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</si>
  <si>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</si>
  <si>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</si>
  <si>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</si>
  <si>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</si>
  <si>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</si>
  <si>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</si>
  <si>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</si>
  <si>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</si>
  <si>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</si>
  <si>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</si>
  <si>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</si>
  <si>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</si>
  <si>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</si>
  <si>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</si>
  <si>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</si>
  <si>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</si>
  <si>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</si>
  <si>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</si>
  <si>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</si>
  <si>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</si>
  <si>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</si>
  <si>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</si>
  <si>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</si>
  <si>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</si>
  <si>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</si>
  <si>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</si>
  <si>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</si>
  <si>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</si>
  <si>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</si>
  <si>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</si>
  <si>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</si>
  <si>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</si>
  <si>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</si>
  <si>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</si>
  <si>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</si>
  <si>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</si>
  <si>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</si>
  <si>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</si>
  <si>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</si>
  <si>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</si>
  <si>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</si>
  <si>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</si>
  <si>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</si>
  <si>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</si>
  <si>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</si>
  <si>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</si>
  <si>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</si>
  <si>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</si>
  <si>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</si>
  <si>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</si>
  <si>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</si>
  <si>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</si>
  <si>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</si>
  <si>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</si>
  <si>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</si>
  <si>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</si>
  <si>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</si>
  <si>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</si>
  <si>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</si>
  <si>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</si>
  <si>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</si>
  <si>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</si>
  <si>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</si>
  <si>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</si>
  <si>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</si>
  <si>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</si>
  <si>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</si>
  <si>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</si>
  <si>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</si>
  <si>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</si>
  <si>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</si>
  <si>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</si>
  <si>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</si>
  <si>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</si>
  <si>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</si>
  <si>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</si>
  <si>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</si>
  <si>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</si>
  <si>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</si>
  <si>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</si>
  <si>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</si>
  <si>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</si>
  <si>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</si>
  <si>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</si>
  <si>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</si>
  <si>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</si>
  <si>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</si>
  <si>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</si>
  <si>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</si>
  <si>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</si>
  <si>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</si>
  <si>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</si>
  <si>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</si>
  <si>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</si>
  <si>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</si>
  <si>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</si>
  <si>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</si>
  <si>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</si>
  <si>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</si>
  <si>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</si>
  <si>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</si>
  <si>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</si>
  <si>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</si>
  <si>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</si>
  <si>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</si>
  <si>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</si>
  <si>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</si>
  <si>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</si>
  <si>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</si>
  <si>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</si>
  <si>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</si>
  <si>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</si>
  <si>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</si>
  <si>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</si>
  <si>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</si>
  <si>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</si>
  <si>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</si>
  <si>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</si>
  <si>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</si>
  <si>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</si>
  <si>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</si>
  <si>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</si>
  <si>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</si>
  <si>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</si>
  <si>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</si>
  <si>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</si>
  <si>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</si>
  <si>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</si>
  <si>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</si>
  <si>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</si>
  <si>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</si>
  <si>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</si>
  <si>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</si>
  <si>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</si>
  <si>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</si>
  <si>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</si>
  <si>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</si>
  <si>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</si>
  <si>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</si>
  <si>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</si>
  <si>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</si>
  <si>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</si>
  <si>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</si>
  <si>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</si>
  <si>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</si>
  <si>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</si>
  <si>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</si>
  <si>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</si>
  <si>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</si>
  <si>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</si>
  <si>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</si>
  <si>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</si>
  <si>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</si>
  <si>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</si>
  <si>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</si>
  <si>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</si>
  <si>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</si>
  <si>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</si>
  <si>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</si>
  <si>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</si>
  <si>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</si>
  <si>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</si>
  <si>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</si>
  <si>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</si>
  <si>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</si>
  <si>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</si>
  <si>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</si>
  <si>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</si>
  <si>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</si>
  <si>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</si>
  <si>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</si>
  <si>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</si>
  <si>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</si>
  <si>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</si>
  <si>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</si>
  <si>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</si>
  <si>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</si>
  <si>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</si>
  <si>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</si>
  <si>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</si>
  <si>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</si>
  <si>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</si>
  <si>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</si>
  <si>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</si>
  <si>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</si>
  <si>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</si>
  <si>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</si>
  <si>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</si>
  <si>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</si>
  <si>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</si>
  <si>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</si>
  <si>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</si>
  <si>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</si>
  <si>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</si>
  <si>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</si>
  <si>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</si>
  <si>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</si>
  <si>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</si>
  <si>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</si>
  <si>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</si>
  <si>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</si>
  <si>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</si>
  <si>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</si>
  <si>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</si>
  <si>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</si>
  <si>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</si>
  <si>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</si>
  <si>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</si>
  <si>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</si>
  <si>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</si>
  <si>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</si>
  <si>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</si>
  <si>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</si>
  <si>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</si>
  <si>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</si>
  <si>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</si>
  <si>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</si>
  <si>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</si>
  <si>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</si>
  <si>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</si>
  <si>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</si>
  <si>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</si>
  <si>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</si>
  <si>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</si>
  <si>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</si>
  <si>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</si>
  <si>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</si>
  <si>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</si>
  <si>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</si>
  <si>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</si>
  <si>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</si>
  <si>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</si>
  <si>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</si>
  <si>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</si>
  <si>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</si>
  <si>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</si>
  <si>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</si>
  <si>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</si>
  <si>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</si>
  <si>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</si>
  <si>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</si>
  <si>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</si>
  <si>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</si>
  <si>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</si>
  <si>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</si>
  <si>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</si>
  <si>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</si>
  <si>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</si>
  <si>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</si>
  <si>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</si>
  <si>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</si>
  <si>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</si>
  <si>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</si>
  <si>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</si>
  <si>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</si>
  <si>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</si>
  <si>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</si>
  <si>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</si>
  <si>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</si>
  <si>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</si>
  <si>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</si>
  <si>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</si>
  <si>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</si>
  <si>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</si>
  <si>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</si>
  <si>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</si>
  <si>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</si>
  <si>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</si>
  <si>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</si>
  <si>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</si>
  <si>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</si>
  <si>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</si>
  <si>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</si>
  <si>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</si>
  <si>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</si>
  <si>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</si>
  <si>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</si>
  <si>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</si>
  <si>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</si>
  <si>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</si>
  <si>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</si>
  <si>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</si>
  <si>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</si>
  <si>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</si>
  <si>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</si>
  <si>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</si>
  <si>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</si>
  <si>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</si>
  <si>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</si>
  <si>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</si>
  <si>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</si>
  <si>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</si>
  <si>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</si>
  <si>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</si>
  <si>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</si>
  <si>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</si>
  <si>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</si>
  <si>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</si>
  <si>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</si>
  <si>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</si>
  <si>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</si>
  <si>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</si>
  <si>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</si>
  <si>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</si>
  <si>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</si>
  <si>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</si>
  <si>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</si>
  <si>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</si>
  <si>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</si>
  <si>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</si>
  <si>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</si>
  <si>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</si>
  <si>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</si>
  <si>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</si>
  <si>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</si>
  <si>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</si>
  <si>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</si>
  <si>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</si>
  <si>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</si>
  <si>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</si>
  <si>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</si>
  <si>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</si>
  <si>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</si>
  <si>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</si>
  <si>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</si>
  <si>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</si>
  <si>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</si>
  <si>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</si>
  <si>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</si>
  <si>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</si>
  <si>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</si>
  <si>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</si>
  <si>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</si>
  <si>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</si>
  <si>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</si>
  <si>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</si>
  <si>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</si>
  <si>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</si>
  <si>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</si>
  <si>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</si>
  <si>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</si>
  <si>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</si>
  <si>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</si>
  <si>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</si>
  <si>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</si>
  <si>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</si>
  <si>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</si>
  <si>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</si>
  <si>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</si>
  <si>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</si>
  <si>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</si>
  <si>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</si>
  <si>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</si>
  <si>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</si>
  <si>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</si>
  <si>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</si>
  <si>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</si>
  <si>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</si>
  <si>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</si>
  <si>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</si>
  <si>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</si>
  <si>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</si>
  <si>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</si>
  <si>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</si>
  <si>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</si>
  <si>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</si>
  <si>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</si>
  <si>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</si>
  <si>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</si>
  <si>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</si>
  <si>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</si>
  <si>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</si>
  <si>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</si>
  <si>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</si>
  <si>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</si>
  <si>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</si>
  <si>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</si>
  <si>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</si>
  <si>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</si>
  <si>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</si>
  <si>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</si>
  <si>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</si>
  <si>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</si>
  <si>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</si>
  <si>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</si>
  <si>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</si>
  <si>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</si>
  <si>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</si>
  <si>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</si>
  <si>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</si>
  <si>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</si>
  <si>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</si>
  <si>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</si>
  <si>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</si>
  <si>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</si>
  <si>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</si>
  <si>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</si>
  <si>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</si>
  <si>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</si>
  <si>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</si>
  <si>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</si>
  <si>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</si>
  <si>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</si>
  <si>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</si>
  <si>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</si>
  <si>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</si>
  <si>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</si>
  <si>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</si>
  <si>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</si>
  <si>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</si>
  <si>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</si>
  <si>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</si>
  <si>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</si>
  <si>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</si>
  <si>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</si>
  <si>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</si>
  <si>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</si>
  <si>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</si>
  <si>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</si>
  <si>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</si>
  <si>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</si>
  <si>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</si>
  <si>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</si>
  <si>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</si>
  <si>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</si>
  <si>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</si>
  <si>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</si>
  <si>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</si>
  <si>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</si>
  <si>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</si>
  <si>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</si>
  <si>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</si>
  <si>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</si>
  <si>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</si>
  <si>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</si>
  <si>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</si>
  <si>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</si>
  <si>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</si>
  <si>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</si>
  <si>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</si>
  <si>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</si>
  <si>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</si>
  <si>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</si>
  <si>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</si>
  <si>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</si>
  <si>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</si>
  <si>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</si>
  <si>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</si>
  <si>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</si>
  <si>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</si>
  <si>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</si>
  <si>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</si>
  <si>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</si>
  <si>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</si>
  <si>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</si>
  <si>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</si>
  <si>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</si>
  <si>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</si>
  <si>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</si>
  <si>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</si>
  <si>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</si>
  <si>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</si>
  <si>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</si>
  <si>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</si>
  <si>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</si>
  <si>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</si>
  <si>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</si>
  <si>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</si>
  <si>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</si>
  <si>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</si>
  <si>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</si>
  <si>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</si>
  <si>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</si>
  <si>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</si>
  <si>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</si>
  <si>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</si>
  <si>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</si>
  <si>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</si>
  <si>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</si>
  <si>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</si>
  <si>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</si>
  <si>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</si>
  <si>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</si>
  <si>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</si>
  <si>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</si>
  <si>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</si>
  <si>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</si>
  <si>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</si>
  <si>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</si>
  <si>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</si>
  <si>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</si>
  <si>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</si>
  <si>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</si>
  <si>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</si>
  <si>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</si>
  <si>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</si>
  <si>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</si>
  <si>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</si>
  <si>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</si>
  <si>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</si>
  <si>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</si>
  <si>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</si>
  <si>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</si>
  <si>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</si>
  <si>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</si>
  <si>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</si>
  <si>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</si>
  <si>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</si>
  <si>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</si>
  <si>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</si>
  <si>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</si>
  <si>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</si>
  <si>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</si>
  <si>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</si>
  <si>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</si>
  <si>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</si>
  <si>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</si>
  <si>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</si>
  <si>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</si>
  <si>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</si>
  <si>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</si>
  <si>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</si>
  <si>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</si>
  <si>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</si>
  <si>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</si>
  <si>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</si>
  <si>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</si>
  <si>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</si>
  <si>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</si>
  <si>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</si>
  <si>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</si>
  <si>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</si>
  <si>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</si>
  <si>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</si>
  <si>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</si>
  <si>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</si>
  <si>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</si>
  <si>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</si>
  <si>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</si>
  <si>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</si>
  <si>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</si>
  <si>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</si>
  <si>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</si>
  <si>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</si>
  <si>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</si>
  <si>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</si>
  <si>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</si>
  <si>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</si>
  <si>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</si>
  <si>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</si>
  <si>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</si>
  <si>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</si>
  <si>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</si>
  <si>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</si>
  <si>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</si>
  <si>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</si>
  <si>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</si>
  <si>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</si>
  <si>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</si>
  <si>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</si>
  <si>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</si>
  <si>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</si>
  <si>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</si>
  <si>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</si>
  <si>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</si>
  <si>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</si>
  <si>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</si>
  <si>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</si>
  <si>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</si>
  <si>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</si>
  <si>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</si>
  <si>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</si>
  <si>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</si>
  <si>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</si>
  <si>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</si>
  <si>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</si>
  <si>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</si>
  <si>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</si>
  <si>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</si>
  <si>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</si>
  <si>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</si>
  <si>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</si>
  <si>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</si>
  <si>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</si>
  <si>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</si>
  <si>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</si>
  <si>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</si>
  <si>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</si>
  <si>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</si>
  <si>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</si>
  <si>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</si>
  <si>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</si>
  <si>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</si>
  <si>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</si>
  <si>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</si>
  <si>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</si>
  <si>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</si>
  <si>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</si>
  <si>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</si>
  <si>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</si>
  <si>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</si>
  <si>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</si>
  <si>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</si>
  <si>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</si>
  <si>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</si>
  <si>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</si>
  <si>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</si>
  <si>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</si>
  <si>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</si>
  <si>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</si>
  <si>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</si>
  <si>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</si>
  <si>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</si>
  <si>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</si>
  <si>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</si>
  <si>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</si>
  <si>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</si>
  <si>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</si>
  <si>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</si>
  <si>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</si>
  <si>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</si>
  <si>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</si>
  <si>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</si>
  <si>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</si>
  <si>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</si>
  <si>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</si>
  <si>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</si>
  <si>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</si>
  <si>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</si>
  <si>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</si>
  <si>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</si>
  <si>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</si>
  <si>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</si>
  <si>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</si>
  <si>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</si>
  <si>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</si>
  <si>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</si>
  <si>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</si>
  <si>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</si>
  <si>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</si>
  <si>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</si>
  <si>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</si>
  <si>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</si>
  <si>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</si>
  <si>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</si>
  <si>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</si>
  <si>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</si>
  <si>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</si>
  <si>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</si>
  <si>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</si>
  <si>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</si>
  <si>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</si>
  <si>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</si>
  <si>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</si>
  <si>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</si>
  <si>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</si>
  <si>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</si>
  <si>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</si>
  <si>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</si>
  <si>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</si>
  <si>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</si>
  <si>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</si>
  <si>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</si>
  <si>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</si>
  <si>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</si>
  <si>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</si>
  <si>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</si>
  <si>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</si>
  <si>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</si>
  <si>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</si>
  <si>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</si>
  <si>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</si>
  <si>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</si>
  <si>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</si>
  <si>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</si>
  <si>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</si>
  <si>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</si>
  <si>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</si>
  <si>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</si>
  <si>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</si>
  <si>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</si>
  <si>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</si>
  <si>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</si>
  <si>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</si>
  <si>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</si>
  <si>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</si>
  <si>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</si>
  <si>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</si>
  <si>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</si>
  <si>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</si>
  <si>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</si>
  <si>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</si>
  <si>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</si>
  <si>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</si>
  <si>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</si>
  <si>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</si>
  <si>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</si>
  <si>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</si>
  <si>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</si>
  <si>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</si>
  <si>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</si>
  <si>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</si>
  <si>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</si>
  <si>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</si>
  <si>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</si>
  <si>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</si>
  <si>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</si>
  <si>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</si>
  <si>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</si>
  <si>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</si>
  <si>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</si>
  <si>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</si>
  <si>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</si>
  <si>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</si>
  <si>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</si>
  <si>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</si>
  <si>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</si>
  <si>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</si>
  <si>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</si>
  <si>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</si>
  <si>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</si>
  <si>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</si>
  <si>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</si>
  <si>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</si>
  <si>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</si>
  <si>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</si>
  <si>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</si>
  <si>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</si>
  <si>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</si>
  <si>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</si>
  <si>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</si>
  <si>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</si>
  <si>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</si>
  <si>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</si>
  <si>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</si>
  <si>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</si>
  <si>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</si>
  <si>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</si>
  <si>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</si>
  <si>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</si>
  <si>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</si>
  <si>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</si>
  <si>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</si>
  <si>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</si>
  <si>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</si>
  <si>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</si>
  <si>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</si>
  <si>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</si>
  <si>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</si>
  <si>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</si>
  <si>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</si>
  <si>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</si>
  <si>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</si>
  <si>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</si>
  <si>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</si>
  <si>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</si>
  <si>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</si>
  <si>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</si>
  <si>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</si>
  <si>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</si>
  <si>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</si>
  <si>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</si>
  <si>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</si>
  <si>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</si>
  <si>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</si>
  <si>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</si>
  <si>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</si>
  <si>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</si>
  <si>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</si>
  <si>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</si>
  <si>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</si>
  <si>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</si>
  <si>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</si>
  <si>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</si>
  <si>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</si>
  <si>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</si>
  <si>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</si>
  <si>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</si>
  <si>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</si>
  <si>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</si>
  <si>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</si>
  <si>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</si>
  <si>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</si>
  <si>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</si>
  <si>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</si>
  <si>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</si>
  <si>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</si>
  <si>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</si>
  <si>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</si>
  <si>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</si>
  <si>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</si>
  <si>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</si>
  <si>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</si>
  <si>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</si>
  <si>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</si>
  <si>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</si>
  <si>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</si>
  <si>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</si>
  <si>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</si>
  <si>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</si>
  <si>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</si>
  <si>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</si>
  <si>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</si>
  <si>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</si>
  <si>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</si>
  <si>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</si>
  <si>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</si>
  <si>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</si>
  <si>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</si>
  <si>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</si>
  <si>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</si>
  <si>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</si>
  <si>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</si>
  <si>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</si>
  <si>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</si>
  <si>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</si>
  <si>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</si>
  <si>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</si>
  <si>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</si>
  <si>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</si>
  <si>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</si>
  <si>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</si>
  <si>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</si>
  <si>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</si>
  <si>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</si>
  <si>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</si>
  <si>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</si>
  <si>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</si>
  <si>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</si>
  <si>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</si>
  <si>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</si>
  <si>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</si>
  <si>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</si>
  <si>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</si>
  <si>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</si>
  <si>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</si>
  <si>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</si>
  <si>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</si>
  <si>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</si>
  <si>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</si>
  <si>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</si>
  <si>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</si>
  <si>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</si>
  <si>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</si>
  <si>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</si>
  <si>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</si>
  <si>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</si>
  <si>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</si>
  <si>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</si>
  <si>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</si>
  <si>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</si>
  <si>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</si>
  <si>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</si>
  <si>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</si>
  <si>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</si>
  <si>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</si>
  <si>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</si>
  <si>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</si>
  <si>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</si>
  <si>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</si>
  <si>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</si>
  <si>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</si>
  <si>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</si>
  <si>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</si>
  <si>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</si>
  <si>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</si>
  <si>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</si>
  <si>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</si>
  <si>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</si>
  <si>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</si>
  <si>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</si>
  <si>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</si>
  <si>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</si>
  <si>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</si>
  <si>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</si>
  <si>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</si>
  <si>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</si>
  <si>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</si>
  <si>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</si>
  <si>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</si>
  <si>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</si>
  <si>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</si>
  <si>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</si>
  <si>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</si>
  <si>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</si>
  <si>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</si>
  <si>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</si>
  <si>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</si>
  <si>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</si>
  <si>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</si>
  <si>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</si>
  <si>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</si>
  <si>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</si>
  <si>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</si>
  <si>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</si>
  <si>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</si>
  <si>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</si>
  <si>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</si>
  <si>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</si>
  <si>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</si>
  <si>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</si>
  <si>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</si>
  <si>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</si>
  <si>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</si>
  <si>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</si>
  <si>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</si>
  <si>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</si>
  <si>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</si>
  <si>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</si>
  <si>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</si>
  <si>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</si>
  <si>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</si>
  <si>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</si>
  <si>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</si>
  <si>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</si>
  <si>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</si>
  <si>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</si>
  <si>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</si>
  <si>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</si>
  <si>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</si>
  <si>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</si>
  <si>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</si>
  <si>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</si>
  <si>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</si>
  <si>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</si>
  <si>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</si>
  <si>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</si>
  <si>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</si>
  <si>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</si>
  <si>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</si>
  <si>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</si>
  <si>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</si>
  <si>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</si>
  <si>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</si>
  <si>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</si>
  <si>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</si>
  <si>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</si>
  <si>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</si>
  <si>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</si>
  <si>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</si>
  <si>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</si>
  <si>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</si>
  <si>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</si>
  <si>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</si>
  <si>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</si>
  <si>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</si>
  <si>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</si>
  <si>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</si>
  <si>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</si>
  <si>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</si>
  <si>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</si>
  <si>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</si>
  <si>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</si>
  <si>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</si>
  <si>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</si>
  <si>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</si>
  <si>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</si>
  <si>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</si>
  <si>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</si>
  <si>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</si>
  <si>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</si>
  <si>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</si>
  <si>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</si>
  <si>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</si>
  <si>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</si>
  <si>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</si>
  <si>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</si>
  <si>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</si>
  <si>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</si>
  <si>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</si>
  <si>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</si>
  <si>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</si>
  <si>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</si>
  <si>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</si>
  <si>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</si>
  <si>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</si>
  <si>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</si>
  <si>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</si>
  <si>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</si>
  <si>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</si>
  <si>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</si>
  <si>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</si>
  <si>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</si>
  <si>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</si>
  <si>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</si>
  <si>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</si>
  <si>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</si>
  <si>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</si>
  <si>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</si>
  <si>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</si>
  <si>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</si>
  <si>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</si>
  <si>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</si>
  <si>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</si>
  <si>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</si>
  <si>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</si>
  <si>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</si>
  <si>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</si>
  <si>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</si>
  <si>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</si>
  <si>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</si>
  <si>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</si>
  <si>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</si>
  <si>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</si>
  <si>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</si>
  <si>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</si>
  <si>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</si>
  <si>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</si>
  <si>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</si>
  <si>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</si>
  <si>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</si>
  <si>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</si>
  <si>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</si>
  <si>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</si>
  <si>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</si>
  <si>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</si>
  <si>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</si>
  <si>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</si>
  <si>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</si>
  <si>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</si>
  <si>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</si>
  <si>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</si>
  <si>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</si>
  <si>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</si>
  <si>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</si>
  <si>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</si>
  <si>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</si>
  <si>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</si>
  <si>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</si>
  <si>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</si>
  <si>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</si>
  <si>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</si>
  <si>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</si>
  <si>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</si>
  <si>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</si>
  <si>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</si>
  <si>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</si>
  <si>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</si>
  <si>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</si>
  <si>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</si>
  <si>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</si>
  <si>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</si>
  <si>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</si>
  <si>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</si>
  <si>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</si>
  <si>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</si>
  <si>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</si>
  <si>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</si>
  <si>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</si>
  <si>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</si>
  <si>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</si>
  <si>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</si>
  <si>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</si>
  <si>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</si>
  <si>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</si>
  <si>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</si>
  <si>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</si>
  <si>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</si>
  <si>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</si>
  <si>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</si>
  <si>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</si>
  <si>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</si>
  <si>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</si>
  <si>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</si>
  <si>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</si>
  <si>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</si>
  <si>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</si>
  <si>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</si>
  <si>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</si>
  <si>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</si>
  <si>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</si>
  <si>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</si>
  <si>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</si>
  <si>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</si>
  <si>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</si>
  <si>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</si>
  <si>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</si>
  <si>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</si>
  <si>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</si>
  <si>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</si>
  <si>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</si>
  <si>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</si>
  <si>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</si>
  <si>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</si>
  <si>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</si>
  <si>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</si>
  <si>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</si>
  <si>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</si>
  <si>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</si>
  <si>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</si>
  <si>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</si>
  <si>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</si>
  <si>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</si>
  <si>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</si>
  <si>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</si>
  <si>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</si>
  <si>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</si>
  <si>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</si>
  <si>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</si>
  <si>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</si>
  <si>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</si>
  <si>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</si>
  <si>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</si>
  <si>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</si>
  <si>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</si>
  <si>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</si>
  <si>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</si>
  <si>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</si>
  <si>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</si>
  <si>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</si>
  <si>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</si>
  <si>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</si>
  <si>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</si>
  <si>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</si>
  <si>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</si>
  <si>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</si>
  <si>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</si>
  <si>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</si>
  <si>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</si>
  <si>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</si>
  <si>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</si>
  <si>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</si>
  <si>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</si>
  <si>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</si>
  <si>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</si>
  <si>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</si>
  <si>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</si>
  <si>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</si>
  <si>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</si>
  <si>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</si>
  <si>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</si>
  <si>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</si>
  <si>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</si>
  <si>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</si>
  <si>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</si>
  <si>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</si>
  <si>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</si>
  <si>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</si>
  <si>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</si>
  <si>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</si>
  <si>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</si>
  <si>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</si>
  <si>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</si>
  <si>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</si>
  <si>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</si>
  <si>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</si>
  <si>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</si>
  <si>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</si>
  <si>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</si>
  <si>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</si>
  <si>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</si>
  <si>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</si>
  <si>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</si>
  <si>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</si>
  <si>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</si>
  <si>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</si>
  <si>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</si>
  <si>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</si>
  <si>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</si>
  <si>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</si>
  <si>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</si>
  <si>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</si>
  <si>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</si>
  <si>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</si>
  <si>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</si>
  <si>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</si>
  <si>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</si>
  <si>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</si>
  <si>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</si>
  <si>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</si>
  <si>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</si>
  <si>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</si>
  <si>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</si>
  <si>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</si>
  <si>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</si>
  <si>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</si>
  <si>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</si>
  <si>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</si>
  <si>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</si>
  <si>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</si>
  <si>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</si>
  <si>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</si>
  <si>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</si>
  <si>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</si>
  <si>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</si>
  <si>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</si>
  <si>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</si>
  <si>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</si>
  <si>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</si>
  <si>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</si>
  <si>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</si>
  <si>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</si>
  <si>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</si>
  <si>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</si>
  <si>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</si>
  <si>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</si>
  <si>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</si>
  <si>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</si>
  <si>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</si>
  <si>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</si>
  <si>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</si>
  <si>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</si>
  <si>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</si>
  <si>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</si>
  <si>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</si>
  <si>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</si>
  <si>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</si>
  <si>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</si>
  <si>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</si>
  <si>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</si>
  <si>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</si>
  <si>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</si>
  <si>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</si>
  <si>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</si>
  <si>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</si>
  <si>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</si>
  <si>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</si>
  <si>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</si>
  <si>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</si>
  <si>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</si>
  <si>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</si>
  <si>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</si>
  <si>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</si>
  <si>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</si>
  <si>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</si>
  <si>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</si>
  <si>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</si>
  <si>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</si>
  <si>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</si>
  <si>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</si>
  <si>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</si>
  <si>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</si>
  <si>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</si>
  <si>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</si>
  <si>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</si>
  <si>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</si>
  <si>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</si>
  <si>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</si>
  <si>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</si>
  <si>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</si>
  <si>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</si>
  <si>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</si>
  <si>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</si>
  <si>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</si>
  <si>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</si>
  <si>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</si>
  <si>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</si>
  <si>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</si>
  <si>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</si>
  <si>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</si>
  <si>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</si>
  <si>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</si>
  <si>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</si>
  <si>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</si>
  <si>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</si>
  <si>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</si>
  <si>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</si>
  <si>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</si>
  <si>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</si>
  <si>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</si>
  <si>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</si>
  <si>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</si>
  <si>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</si>
  <si>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</si>
  <si>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</si>
  <si>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</si>
  <si>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</si>
  <si>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</si>
  <si>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</si>
  <si>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</si>
  <si>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</si>
  <si>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</si>
  <si>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</si>
  <si>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</si>
  <si>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</si>
  <si>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</si>
  <si>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</si>
  <si>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</si>
  <si>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</si>
  <si>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</si>
  <si>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</si>
  <si>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</si>
  <si>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</si>
  <si>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</si>
  <si>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</si>
  <si>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</si>
  <si>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</si>
  <si>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</si>
  <si>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</si>
  <si>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</si>
  <si>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</si>
  <si>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</si>
  <si>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</si>
  <si>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</si>
  <si>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</si>
  <si>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</si>
  <si>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</si>
  <si>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</si>
  <si>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</si>
  <si>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</si>
  <si>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</si>
  <si>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</si>
  <si>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</si>
  <si>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</si>
  <si>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</si>
  <si>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</si>
  <si>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</si>
  <si>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</si>
  <si>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</si>
  <si>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</si>
  <si>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</si>
  <si>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</si>
  <si>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</si>
  <si>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</si>
  <si>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</si>
  <si>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</si>
  <si>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</si>
  <si>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</si>
  <si>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</si>
  <si>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</si>
  <si>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</si>
  <si>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</si>
  <si>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</si>
  <si>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</si>
  <si>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</si>
  <si>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</si>
  <si>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</si>
  <si>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</si>
  <si>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</si>
  <si>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</si>
  <si>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</si>
  <si>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</si>
  <si>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</si>
  <si>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</si>
  <si>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</si>
  <si>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</si>
  <si>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</si>
  <si>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</si>
  <si>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</si>
  <si>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</si>
  <si>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</si>
  <si>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</si>
  <si>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</si>
  <si>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</si>
  <si>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</si>
  <si>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</si>
  <si>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</si>
  <si>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</si>
  <si>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</si>
  <si>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</si>
  <si>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</si>
  <si>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</si>
  <si>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</si>
  <si>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</si>
  <si>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</si>
  <si>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</si>
  <si>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</si>
  <si>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</si>
  <si>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</si>
  <si>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</si>
  <si>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</si>
  <si>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</si>
  <si>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</si>
  <si>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</si>
  <si>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</si>
  <si>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</si>
  <si>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</si>
  <si>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</si>
  <si>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</si>
  <si>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</si>
  <si>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</si>
  <si>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</si>
  <si>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</si>
  <si>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</si>
  <si>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</si>
  <si>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</si>
  <si>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</si>
  <si>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</si>
  <si>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</si>
  <si>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</si>
  <si>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</si>
  <si>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</si>
  <si>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</si>
  <si>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</si>
  <si>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</si>
  <si>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</si>
  <si>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</si>
  <si>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</si>
  <si>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</si>
  <si>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</si>
  <si>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</si>
  <si>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</si>
  <si>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</si>
  <si>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</si>
  <si>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</si>
  <si>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</si>
  <si>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</si>
  <si>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</si>
  <si>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</si>
  <si>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</si>
  <si>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</si>
  <si>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</si>
  <si>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</si>
  <si>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</si>
  <si>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</si>
  <si>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</si>
  <si>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</si>
  <si>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</si>
  <si>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</si>
  <si>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</si>
  <si>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</si>
  <si>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</si>
  <si>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</si>
  <si>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</si>
  <si>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</si>
  <si>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</si>
  <si>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</si>
  <si>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</si>
  <si>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</si>
  <si>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</si>
  <si>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</si>
  <si>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</si>
  <si>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</si>
  <si>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</si>
  <si>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</si>
  <si>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</si>
  <si>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</si>
  <si>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</si>
  <si>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</si>
  <si>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</si>
  <si>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</si>
  <si>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</si>
  <si>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</si>
  <si>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</si>
  <si>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</si>
  <si>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</si>
  <si>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</si>
  <si>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</si>
  <si>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</si>
  <si>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</si>
  <si>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</si>
  <si>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</si>
  <si>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</si>
  <si>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</si>
  <si>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</si>
  <si>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</si>
  <si>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</si>
  <si>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</si>
  <si>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</si>
  <si>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</si>
  <si>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</si>
  <si>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</si>
  <si>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</si>
  <si>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</si>
  <si>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</si>
  <si>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</si>
  <si>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</si>
  <si>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</si>
  <si>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</si>
  <si>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</si>
  <si>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</si>
  <si>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</si>
  <si>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</si>
  <si>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</si>
  <si>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</si>
  <si>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</si>
  <si>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</si>
  <si>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</si>
  <si>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</si>
  <si>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</si>
  <si>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</si>
  <si>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</si>
  <si>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</si>
  <si>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</si>
  <si>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</si>
  <si>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</si>
  <si>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</si>
  <si>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</si>
  <si>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</si>
  <si>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</si>
  <si>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</si>
  <si>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</si>
  <si>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</si>
  <si>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</si>
  <si>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</si>
  <si>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</si>
  <si>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</si>
  <si>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</si>
  <si>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</si>
  <si>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</si>
  <si>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</si>
  <si>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</si>
  <si>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</si>
  <si>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</si>
  <si>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</si>
  <si>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</si>
  <si>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</si>
  <si>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</si>
  <si>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</si>
  <si>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</si>
  <si>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</si>
  <si>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</si>
  <si>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</si>
  <si>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</si>
  <si>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</si>
  <si>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</si>
  <si>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</si>
  <si>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</si>
  <si>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</si>
  <si>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</si>
  <si>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</si>
  <si>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</si>
  <si>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</si>
  <si>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</si>
  <si>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</si>
  <si>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</si>
  <si>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</si>
  <si>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</si>
  <si>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</si>
  <si>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</si>
  <si>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</si>
  <si>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</si>
  <si>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</si>
  <si>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</si>
  <si>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</si>
  <si>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</si>
  <si>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</si>
  <si>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</si>
  <si>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</si>
  <si>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</si>
  <si>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</si>
  <si>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</si>
  <si>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</si>
  <si>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</si>
  <si>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</si>
  <si>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</si>
  <si>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</si>
  <si>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</si>
  <si>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</si>
  <si>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</si>
  <si>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</si>
  <si>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</si>
  <si>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</si>
  <si>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</si>
  <si>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</si>
  <si>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</si>
  <si>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</si>
  <si>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</si>
  <si>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</si>
  <si>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</si>
  <si>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</si>
  <si>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</si>
  <si>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</si>
  <si>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</si>
  <si>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</si>
  <si>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</si>
  <si>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</si>
  <si>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</si>
  <si>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</si>
  <si>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</si>
  <si>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</si>
  <si>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</si>
  <si>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</si>
  <si>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</si>
  <si>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</si>
  <si>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</si>
  <si>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</si>
  <si>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</si>
  <si>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</si>
  <si>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</si>
  <si>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</si>
  <si>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</si>
  <si>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</si>
  <si>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</si>
  <si>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</si>
  <si>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</si>
  <si>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</si>
  <si>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</si>
  <si>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</si>
  <si>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</si>
  <si>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</si>
  <si>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</si>
  <si>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</si>
  <si>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</si>
  <si>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</si>
  <si>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</si>
  <si>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</si>
  <si>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</si>
  <si>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</si>
  <si>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</si>
  <si>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</si>
  <si>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</si>
  <si>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</si>
  <si>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</si>
  <si>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</si>
  <si>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</si>
  <si>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</si>
  <si>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</si>
  <si>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</si>
  <si>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</si>
  <si>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</si>
  <si>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</si>
  <si>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</si>
  <si>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</si>
  <si>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</si>
  <si>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</si>
  <si>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</si>
  <si>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</si>
  <si>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</si>
  <si>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</si>
  <si>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</si>
  <si>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</si>
  <si>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</si>
  <si>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</si>
  <si>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</si>
  <si>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</si>
  <si>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</si>
  <si>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</si>
  <si>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</si>
  <si>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</si>
  <si>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</si>
  <si>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</si>
  <si>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</si>
  <si>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</si>
  <si>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</si>
  <si>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</si>
  <si>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</si>
  <si>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</si>
  <si>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</si>
  <si>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</si>
  <si>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</si>
  <si>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</si>
  <si>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</si>
  <si>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</si>
  <si>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</si>
  <si>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</si>
  <si>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</si>
  <si>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</si>
  <si>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</si>
  <si>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</si>
  <si>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</si>
  <si>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</si>
  <si>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</si>
  <si>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</si>
  <si>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</si>
  <si>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</si>
  <si>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</si>
  <si>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</si>
  <si>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</si>
  <si>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</si>
  <si>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</si>
  <si>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</si>
  <si>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</si>
  <si>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</si>
  <si>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</si>
  <si>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</si>
  <si>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</si>
  <si>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</si>
  <si>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</si>
  <si>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</si>
  <si>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</si>
  <si>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</si>
  <si>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</si>
  <si>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</si>
  <si>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</si>
  <si>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</si>
  <si>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</si>
  <si>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</si>
  <si>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</si>
  <si>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</si>
  <si>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</si>
  <si>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</si>
  <si>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</si>
  <si>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</si>
  <si>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</si>
  <si>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</si>
  <si>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</si>
  <si>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</si>
  <si>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</si>
  <si>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</si>
  <si>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</si>
  <si>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</si>
  <si>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</si>
  <si>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</si>
  <si>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</si>
  <si>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</si>
  <si>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</si>
  <si>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</si>
  <si>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</si>
  <si>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</si>
  <si>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</si>
  <si>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</si>
  <si>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</si>
  <si>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</si>
  <si>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</si>
  <si>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</si>
  <si>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</si>
  <si>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</si>
  <si>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</si>
  <si>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</si>
  <si>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</si>
  <si>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</si>
  <si>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</si>
  <si>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</si>
  <si>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</si>
  <si>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</si>
  <si>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</si>
  <si>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</si>
  <si>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</si>
  <si>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</si>
  <si>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</si>
  <si>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</si>
  <si>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</si>
  <si>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</si>
  <si>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</si>
  <si>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</si>
  <si>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</si>
  <si>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</si>
  <si>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</si>
  <si>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</si>
  <si>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</si>
  <si>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</si>
  <si>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</si>
  <si>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</si>
  <si>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</si>
  <si>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</si>
  <si>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</si>
  <si>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</si>
  <si>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</si>
  <si>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</si>
  <si>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</si>
  <si>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</si>
  <si>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</si>
  <si>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</si>
  <si>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</si>
  <si>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</si>
  <si>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</si>
  <si>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</si>
  <si>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</si>
  <si>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</si>
  <si>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</si>
  <si>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</si>
  <si>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</si>
  <si>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</si>
  <si>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</si>
  <si>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</si>
  <si>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</si>
  <si>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</si>
  <si>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</si>
  <si>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</si>
  <si>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</si>
  <si>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</si>
  <si>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</si>
  <si>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</si>
  <si>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</si>
  <si>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</si>
  <si>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</si>
  <si>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</si>
  <si>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</si>
  <si>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</si>
  <si>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</si>
  <si>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</si>
  <si>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</si>
  <si>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</si>
  <si>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</si>
  <si>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</si>
  <si>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</si>
  <si>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</si>
  <si>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</si>
  <si>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</si>
  <si>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</si>
  <si>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</si>
  <si>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</si>
  <si>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</si>
  <si>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</si>
  <si>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</si>
  <si>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</si>
  <si>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</si>
  <si>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</si>
  <si>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</si>
  <si>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</si>
  <si>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</si>
  <si>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</si>
  <si>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</si>
  <si>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</si>
  <si>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</si>
  <si>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</si>
  <si>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</si>
  <si>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</si>
  <si>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</si>
  <si>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</si>
  <si>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</si>
  <si>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</si>
  <si>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</si>
  <si>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</si>
  <si>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</si>
  <si>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</si>
  <si>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</si>
  <si>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</si>
  <si>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</si>
  <si>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</si>
  <si>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</si>
  <si>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</si>
  <si>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</si>
  <si>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</si>
  <si>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</si>
  <si>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</si>
  <si>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</si>
  <si>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</si>
  <si>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</si>
  <si>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</si>
  <si>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</si>
  <si>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</si>
  <si>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</si>
  <si>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</si>
  <si>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</si>
  <si>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</si>
  <si>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</si>
  <si>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</si>
  <si>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</si>
  <si>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</si>
  <si>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</si>
  <si>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</si>
  <si>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</si>
  <si>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</si>
  <si>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</si>
  <si>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</si>
  <si>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</si>
  <si>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</si>
  <si>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</si>
  <si>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</si>
  <si>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</si>
  <si>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</si>
  <si>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</si>
  <si>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</si>
  <si>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</si>
  <si>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</si>
  <si>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</si>
  <si>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</si>
  <si>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</si>
  <si>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</si>
  <si>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</si>
  <si>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</si>
  <si>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</si>
  <si>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</si>
  <si>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</si>
  <si>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</si>
  <si>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</si>
  <si>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</si>
  <si>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</si>
  <si>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</si>
  <si>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</si>
  <si>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</si>
  <si>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</si>
  <si>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</si>
  <si>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</si>
  <si>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</si>
  <si>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</si>
  <si>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</si>
  <si>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</si>
  <si>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</si>
  <si>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</si>
  <si>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</si>
  <si>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</si>
  <si>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</si>
  <si>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</si>
  <si>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</si>
  <si>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</si>
  <si>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</si>
  <si>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</si>
  <si>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</si>
  <si>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</si>
  <si>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</si>
  <si>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</si>
  <si>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</si>
  <si>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</si>
  <si>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</si>
  <si>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</si>
  <si>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</si>
  <si>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</si>
  <si>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</si>
  <si>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</si>
  <si>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</si>
  <si>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</si>
  <si>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</si>
  <si>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</si>
  <si>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</si>
  <si>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</si>
  <si>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</si>
  <si>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</si>
  <si>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</si>
  <si>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</si>
  <si>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</si>
  <si>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</si>
  <si>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</si>
  <si>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</si>
  <si>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</si>
  <si>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</si>
  <si>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</si>
  <si>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</si>
  <si>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</si>
  <si>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</si>
  <si>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</si>
  <si>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</si>
  <si>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</si>
  <si>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</si>
  <si>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</si>
  <si>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</si>
  <si>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</si>
  <si>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</si>
  <si>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</si>
  <si>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</si>
  <si>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</si>
  <si>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</si>
  <si>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</si>
  <si>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</si>
  <si>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</si>
  <si>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</si>
  <si>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</si>
  <si>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</si>
  <si>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</si>
  <si>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</si>
  <si>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</si>
  <si>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</si>
  <si>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</si>
  <si>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</si>
  <si>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</si>
  <si>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</si>
  <si>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</si>
  <si>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</si>
  <si>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</si>
  <si>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</si>
  <si>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</si>
  <si>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</si>
  <si>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</si>
  <si>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</si>
  <si>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</si>
  <si>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</si>
  <si>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</si>
  <si>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</si>
  <si>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</si>
  <si>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</si>
  <si>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</si>
  <si>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</si>
  <si>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</si>
  <si>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</si>
  <si>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</si>
  <si>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</si>
  <si>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</si>
  <si>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</si>
  <si>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</si>
  <si>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</si>
  <si>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</si>
  <si>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</si>
  <si>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</si>
  <si>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</si>
  <si>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</si>
  <si>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</si>
  <si>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</si>
  <si>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</si>
  <si>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</si>
  <si>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</si>
  <si>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</si>
  <si>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</si>
  <si>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</si>
  <si>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</si>
  <si>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</si>
  <si>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</si>
  <si>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</si>
  <si>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</si>
  <si>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</si>
  <si>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</si>
  <si>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</si>
  <si>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</si>
  <si>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</si>
  <si>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</si>
  <si>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</si>
  <si>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</si>
  <si>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</si>
  <si>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</si>
  <si>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</si>
  <si>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</si>
  <si>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</si>
  <si>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</si>
  <si>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</si>
  <si>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</si>
  <si>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</si>
  <si>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</si>
  <si>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</si>
  <si>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</si>
  <si>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</si>
  <si>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</si>
  <si>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</si>
  <si>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</si>
  <si>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</si>
  <si>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</si>
  <si>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</si>
  <si>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</si>
  <si>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</si>
  <si>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</si>
  <si>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</si>
  <si>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</si>
  <si>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</si>
  <si>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</si>
  <si>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</si>
  <si>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</si>
  <si>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</si>
  <si>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</si>
  <si>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</si>
  <si>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</si>
  <si>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</si>
  <si>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</si>
  <si>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</si>
  <si>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</si>
  <si>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</si>
  <si>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</si>
  <si>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</si>
  <si>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</si>
  <si>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</si>
  <si>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</si>
  <si>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</si>
  <si>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</si>
  <si>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</si>
  <si>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</si>
  <si>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</si>
  <si>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</si>
  <si>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</si>
  <si>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</si>
  <si>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</si>
  <si>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</si>
  <si>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</si>
  <si>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</si>
  <si>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</si>
  <si>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</si>
  <si>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</si>
  <si>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</si>
  <si>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</si>
  <si>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</si>
  <si>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</si>
  <si>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</si>
  <si>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</si>
  <si>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</si>
  <si>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</si>
  <si>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</si>
  <si>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</si>
  <si>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</si>
  <si>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</si>
  <si>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</si>
  <si>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</si>
  <si>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</si>
  <si>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</si>
  <si>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</si>
  <si>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</si>
  <si>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</si>
  <si>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</si>
  <si>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</si>
  <si>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</si>
  <si>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</si>
  <si>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</si>
  <si>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</si>
  <si>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</si>
  <si>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</si>
  <si>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</si>
  <si>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</si>
  <si>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</si>
  <si>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</si>
  <si>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</si>
  <si>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</si>
  <si>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</si>
  <si>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</si>
  <si>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</si>
  <si>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</si>
  <si>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</si>
  <si>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</si>
  <si>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</si>
  <si>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</si>
  <si>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</si>
  <si>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</si>
  <si>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</si>
  <si>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</si>
  <si>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</si>
  <si>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</si>
  <si>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</si>
  <si>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</si>
  <si>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</si>
  <si>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</si>
  <si>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</si>
  <si>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</si>
  <si>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</si>
  <si>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</si>
  <si>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</si>
  <si>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</si>
  <si>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</si>
  <si>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</si>
  <si>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</si>
  <si>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</si>
  <si>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</si>
  <si>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</si>
  <si>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</si>
  <si>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</si>
  <si>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</si>
  <si>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</si>
  <si>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</si>
  <si>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</si>
  <si>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</si>
  <si>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</si>
  <si>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</si>
  <si>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</si>
  <si>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</si>
  <si>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</si>
  <si>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</si>
  <si>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</si>
  <si>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</si>
  <si>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</si>
  <si>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</si>
  <si>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</si>
  <si>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</si>
  <si>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</si>
  <si>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</si>
  <si>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</si>
  <si>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</si>
  <si>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</si>
  <si>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</si>
  <si>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</si>
  <si>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</si>
  <si>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</si>
  <si>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</si>
  <si>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</si>
  <si>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</si>
  <si>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</si>
  <si>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</si>
  <si>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</si>
  <si>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</si>
  <si>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</si>
  <si>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</si>
  <si>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</si>
  <si>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</si>
  <si>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</si>
  <si>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</si>
  <si>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</si>
  <si>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</si>
  <si>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</si>
  <si>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</si>
  <si>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</si>
  <si>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</si>
  <si>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</si>
  <si>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</si>
  <si>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</si>
  <si>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</si>
  <si>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</si>
  <si>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</si>
  <si>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</si>
  <si>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</si>
  <si>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</si>
  <si>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</si>
  <si>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</si>
  <si>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</si>
  <si>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</si>
  <si>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</si>
  <si>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</si>
  <si>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</si>
  <si>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</si>
  <si>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</si>
  <si>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</si>
  <si>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</si>
  <si>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</si>
  <si>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</si>
  <si>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</si>
  <si>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</si>
  <si>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</si>
  <si>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</si>
  <si>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</si>
  <si>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</si>
  <si>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</si>
  <si>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</si>
  <si>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</si>
  <si>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</si>
  <si>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</si>
  <si>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</si>
  <si>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</si>
  <si>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</si>
  <si>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</si>
  <si>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</si>
  <si>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</si>
  <si>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</si>
  <si>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</si>
  <si>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</si>
  <si>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</si>
  <si>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</si>
  <si>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</si>
  <si>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</si>
  <si>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</si>
  <si>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</si>
  <si>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</si>
  <si>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</si>
  <si>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</si>
  <si>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</si>
  <si>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</si>
  <si>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</si>
  <si>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</si>
  <si>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</si>
  <si>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</si>
  <si>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</si>
  <si>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</si>
  <si>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</si>
  <si>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</si>
  <si>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</si>
  <si>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</si>
  <si>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</si>
  <si>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</si>
  <si>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</si>
  <si>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</si>
  <si>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</si>
  <si>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</si>
  <si>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</si>
  <si>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</si>
  <si>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</si>
  <si>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</si>
  <si>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</si>
  <si>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</si>
  <si>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</si>
  <si>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</si>
  <si>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</si>
  <si>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</si>
  <si>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</si>
  <si>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</si>
  <si>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</si>
  <si>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</si>
  <si>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</si>
  <si>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</si>
  <si>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</si>
  <si>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</si>
  <si>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</si>
  <si>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</si>
  <si>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</si>
  <si>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</si>
  <si>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</si>
  <si>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</si>
  <si>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</si>
  <si>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</si>
  <si>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</si>
  <si>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</si>
  <si>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</si>
  <si>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</si>
  <si>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</si>
  <si>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</si>
  <si>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</si>
  <si>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</si>
  <si>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</si>
  <si>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</si>
  <si>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</si>
  <si>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</si>
  <si>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</si>
  <si>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</si>
  <si>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</si>
  <si>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</si>
  <si>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</si>
  <si>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</si>
  <si>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</si>
  <si>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</si>
  <si>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</si>
  <si>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</si>
  <si>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</si>
  <si>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</si>
  <si>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</si>
  <si>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</si>
  <si>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</si>
  <si>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</si>
  <si>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</si>
  <si>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</si>
  <si>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</si>
  <si>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</si>
  <si>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</si>
  <si>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</si>
  <si>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</si>
  <si>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</si>
  <si>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</si>
  <si>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</si>
  <si>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</si>
  <si>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</si>
  <si>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</si>
  <si>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</si>
  <si>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</si>
  <si>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</si>
  <si>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</si>
  <si>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</si>
  <si>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</si>
  <si>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</si>
  <si>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</si>
  <si>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</si>
  <si>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</si>
  <si>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</si>
  <si>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</si>
  <si>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</si>
  <si>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</si>
  <si>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</si>
  <si>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</si>
  <si>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</si>
  <si>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</si>
  <si>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</si>
  <si>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</si>
  <si>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</si>
  <si>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</si>
  <si>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</si>
  <si>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</si>
  <si>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</si>
  <si>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</si>
  <si>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</si>
  <si>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</si>
  <si>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</si>
  <si>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</si>
  <si>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</si>
  <si>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</si>
  <si>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</si>
  <si>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</si>
  <si>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</si>
  <si>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</si>
  <si>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</si>
  <si>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</si>
  <si>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</si>
  <si>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</si>
  <si>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</si>
  <si>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</si>
  <si>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</si>
  <si>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</si>
  <si>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</si>
  <si>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</si>
  <si>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</si>
  <si>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</si>
  <si>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</si>
  <si>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</si>
  <si>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</si>
  <si>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</si>
  <si>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</si>
  <si>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</si>
  <si>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</si>
  <si>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</si>
  <si>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</si>
  <si>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</si>
  <si>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</si>
  <si>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</si>
  <si>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</si>
  <si>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</si>
  <si>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</si>
  <si>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</si>
  <si>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</si>
  <si>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</si>
  <si>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</si>
  <si>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</si>
  <si>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</si>
  <si>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</si>
  <si>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</si>
  <si>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</si>
  <si>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</si>
  <si>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</si>
  <si>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</si>
  <si>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</si>
  <si>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</si>
  <si>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</si>
  <si>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</si>
  <si>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</si>
  <si>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</si>
  <si>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</si>
  <si>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</si>
  <si>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</si>
  <si>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</si>
  <si>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</si>
  <si>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</si>
  <si>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</si>
  <si>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</si>
  <si>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</si>
  <si>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</si>
  <si>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</si>
  <si>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</si>
  <si>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</si>
  <si>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</si>
  <si>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</si>
  <si>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</si>
  <si>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</si>
  <si>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</si>
  <si>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</si>
  <si>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</si>
  <si>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</si>
  <si>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</si>
  <si>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</si>
  <si>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</si>
  <si>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</si>
  <si>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</si>
  <si>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</si>
  <si>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</si>
  <si>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</si>
  <si>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</si>
  <si>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</si>
  <si>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</si>
  <si>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</si>
  <si>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</si>
  <si>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</si>
  <si>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</si>
  <si>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</si>
  <si>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</si>
  <si>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</si>
  <si>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</si>
  <si>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</si>
  <si>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</si>
  <si>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</si>
  <si>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</si>
  <si>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</si>
  <si>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</si>
  <si>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</si>
  <si>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</si>
  <si>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</si>
  <si>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</si>
  <si>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</si>
  <si>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</si>
  <si>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</si>
  <si>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</si>
  <si>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</si>
  <si>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</si>
  <si>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</si>
  <si>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</si>
  <si>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</si>
  <si>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</si>
  <si>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</si>
  <si>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</si>
  <si>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</si>
  <si>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</si>
  <si>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</si>
  <si>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</si>
  <si>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</si>
  <si>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</si>
  <si>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</si>
  <si>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</si>
  <si>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</si>
  <si>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</si>
  <si>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</si>
  <si>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</si>
  <si>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</si>
  <si>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</si>
  <si>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</si>
  <si>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</si>
  <si>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</si>
  <si>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</si>
  <si>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</si>
  <si>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</si>
  <si>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</si>
  <si>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</si>
  <si>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</si>
  <si>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</si>
  <si>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</si>
  <si>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</si>
  <si>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</si>
  <si>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</si>
  <si>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</si>
  <si>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</si>
  <si>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</si>
  <si>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</si>
  <si>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</si>
  <si>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</si>
  <si>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</si>
  <si>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</si>
  <si>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</si>
  <si>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</si>
  <si>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</si>
  <si>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</si>
  <si>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</si>
  <si>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</si>
  <si>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</si>
  <si>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</si>
  <si>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</si>
  <si>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</si>
  <si>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</si>
  <si>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</si>
  <si>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</si>
  <si>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</si>
  <si>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</si>
  <si>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</si>
  <si>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</si>
  <si>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</si>
  <si>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</si>
  <si>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</si>
  <si>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</si>
  <si>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</si>
  <si>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</si>
  <si>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</si>
  <si>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</si>
  <si>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</si>
  <si>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</si>
  <si>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</si>
  <si>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</si>
  <si>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</si>
  <si>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</si>
  <si>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</si>
  <si>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</si>
  <si>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</si>
  <si>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</si>
  <si>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</si>
  <si>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</si>
  <si>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</si>
  <si>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</si>
  <si>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</si>
  <si>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</si>
  <si>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</si>
  <si>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</si>
  <si>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</si>
  <si>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</si>
  <si>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</si>
  <si>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</si>
  <si>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</si>
  <si>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</si>
  <si>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</si>
  <si>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</si>
  <si>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</si>
  <si>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</si>
  <si>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</si>
  <si>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</si>
  <si>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</si>
  <si>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</si>
  <si>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</si>
  <si>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</si>
  <si>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</si>
  <si>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</si>
  <si>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</si>
  <si>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</si>
  <si>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</si>
  <si>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</si>
  <si>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</si>
  <si>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</si>
  <si>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</si>
  <si>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</si>
  <si>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</si>
  <si>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</si>
  <si>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</si>
  <si>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</si>
  <si>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</si>
  <si>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</si>
  <si>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</si>
  <si>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</si>
  <si>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</si>
  <si>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</si>
  <si>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</si>
  <si>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</si>
  <si>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</si>
  <si>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</si>
  <si>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</si>
  <si>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</si>
  <si>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</si>
  <si>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</si>
  <si>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</si>
  <si>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</si>
  <si>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</si>
  <si>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</si>
  <si>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</si>
  <si>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</si>
  <si>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</si>
  <si>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</si>
  <si>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</si>
  <si>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</si>
  <si>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</si>
  <si>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</si>
  <si>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</si>
  <si>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</si>
  <si>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</si>
  <si>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</si>
  <si>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</si>
  <si>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</si>
  <si>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</si>
  <si>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</si>
  <si>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</si>
  <si>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</si>
  <si>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</si>
  <si>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</si>
  <si>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</si>
  <si>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</si>
  <si>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</si>
  <si>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</si>
  <si>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</si>
  <si>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</si>
  <si>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</si>
  <si>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</si>
  <si>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</si>
  <si>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</si>
  <si>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</si>
  <si>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</si>
  <si>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</si>
  <si>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</si>
  <si>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</si>
  <si>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</si>
  <si>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</si>
  <si>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</si>
  <si>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</si>
  <si>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</si>
  <si>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</si>
  <si>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</si>
  <si>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</si>
  <si>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</si>
  <si>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</si>
  <si>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</si>
  <si>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</si>
  <si>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</si>
  <si>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</si>
  <si>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</si>
  <si>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</si>
  <si>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</si>
  <si>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</si>
  <si>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</si>
  <si>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</si>
  <si>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</si>
  <si>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</si>
  <si>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</si>
  <si>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</si>
  <si>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</si>
  <si>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</si>
  <si>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</si>
  <si>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</si>
  <si>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</si>
  <si>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</si>
  <si>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</si>
  <si>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</si>
  <si>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</si>
  <si>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</si>
  <si>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</si>
  <si>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</si>
  <si>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</si>
  <si>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</si>
  <si>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</si>
  <si>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</si>
  <si>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</si>
  <si>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</si>
  <si>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</si>
  <si>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</si>
  <si>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</si>
  <si>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</si>
  <si>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</si>
  <si>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</si>
  <si>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</si>
  <si>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</si>
  <si>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</si>
  <si>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</si>
  <si>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</si>
  <si>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</si>
  <si>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</si>
  <si>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</si>
  <si>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</si>
  <si>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</si>
  <si>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</si>
  <si>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</si>
  <si>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</si>
  <si>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</si>
  <si>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</si>
  <si>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</si>
  <si>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</si>
  <si>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</si>
  <si>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</si>
  <si>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</si>
  <si>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</si>
  <si>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</si>
  <si>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</si>
  <si>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</si>
  <si>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</si>
  <si>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</si>
  <si>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</si>
  <si>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</si>
  <si>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</si>
  <si>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</si>
  <si>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</si>
  <si>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</si>
  <si>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</si>
  <si>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</si>
  <si>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</si>
  <si>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</si>
  <si>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</si>
  <si>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</si>
  <si>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</si>
  <si>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</si>
  <si>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</si>
  <si>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</si>
  <si>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</si>
  <si>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</si>
  <si>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</si>
  <si>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</si>
  <si>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</si>
  <si>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</si>
  <si>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</si>
  <si>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</si>
  <si>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</si>
  <si>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</si>
  <si>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</si>
  <si>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</si>
  <si>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</si>
  <si>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</si>
  <si>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</si>
  <si>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</si>
  <si>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</si>
  <si>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</si>
  <si>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</si>
  <si>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</si>
  <si>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</si>
  <si>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</si>
  <si>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</si>
  <si>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</si>
  <si>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</si>
  <si>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</si>
  <si>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</si>
  <si>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</si>
  <si>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</si>
  <si>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</si>
  <si>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</si>
  <si>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</si>
  <si>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</si>
  <si>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</si>
  <si>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</si>
  <si>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</si>
  <si>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</si>
  <si>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</si>
  <si>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</si>
  <si>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</si>
  <si>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</si>
  <si>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</si>
  <si>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</si>
  <si>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</si>
  <si>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</si>
  <si>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</si>
  <si>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</si>
  <si>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</si>
  <si>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</si>
  <si>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</si>
  <si>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</si>
  <si>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</si>
  <si>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</si>
  <si>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</si>
  <si>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</si>
  <si>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</si>
  <si>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</si>
  <si>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</si>
  <si>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</si>
  <si>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</si>
  <si>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</si>
  <si>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</si>
  <si>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</si>
  <si>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</si>
  <si>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</si>
  <si>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</si>
  <si>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</si>
  <si>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</si>
  <si>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</si>
  <si>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</si>
  <si>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</si>
  <si>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</si>
  <si>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</si>
  <si>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</si>
  <si>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</si>
  <si>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</si>
  <si>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</si>
  <si>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</si>
  <si>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</si>
  <si>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</si>
  <si>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</si>
  <si>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</si>
  <si>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</si>
  <si>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</si>
  <si>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</si>
  <si>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</si>
  <si>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</si>
  <si>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</si>
  <si>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</si>
  <si>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</si>
  <si>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</si>
  <si>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</si>
  <si>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</si>
  <si>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</si>
  <si>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</si>
  <si>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</si>
  <si>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</si>
  <si>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</si>
  <si>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</si>
  <si>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</si>
  <si>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</si>
  <si>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</si>
  <si>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</si>
  <si>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</si>
  <si>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</si>
  <si>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</si>
  <si>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</si>
  <si>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</si>
  <si>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</si>
  <si>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</si>
  <si>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</si>
  <si>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</si>
  <si>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</si>
  <si>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</si>
  <si>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</si>
  <si>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</si>
  <si>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</si>
  <si>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</si>
  <si>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</si>
  <si>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</si>
  <si>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</si>
  <si>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</si>
  <si>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</si>
  <si>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</si>
  <si>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</si>
  <si>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</si>
  <si>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</si>
  <si>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</si>
  <si>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</si>
  <si>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</si>
  <si>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</si>
  <si>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</si>
  <si>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</si>
  <si>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</si>
  <si>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</si>
  <si>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</si>
  <si>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</si>
  <si>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</si>
  <si>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</si>
  <si>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</si>
  <si>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</si>
  <si>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</si>
  <si>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</si>
  <si>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</si>
  <si>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</si>
  <si>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</si>
  <si>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</si>
  <si>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</si>
  <si>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</si>
  <si>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</si>
  <si>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</si>
  <si>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</si>
  <si>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</si>
  <si>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</si>
  <si>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</si>
  <si>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</si>
  <si>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</si>
  <si>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</si>
  <si>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</si>
  <si>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</si>
  <si>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</si>
  <si>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</si>
  <si>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</si>
  <si>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</si>
  <si>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</si>
  <si>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</si>
  <si>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</si>
  <si>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</si>
  <si>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</si>
  <si>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</si>
  <si>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</si>
  <si>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</si>
  <si>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</si>
  <si>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</si>
  <si>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</si>
  <si>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</si>
  <si>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</si>
  <si>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</si>
  <si>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</si>
  <si>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</si>
  <si>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</si>
  <si>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</si>
  <si>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</si>
  <si>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</si>
  <si>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</si>
  <si>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</si>
  <si>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</si>
  <si>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</si>
  <si>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</si>
  <si>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</si>
  <si>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</si>
  <si>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</si>
  <si>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</si>
  <si>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</si>
  <si>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</si>
  <si>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</si>
  <si>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</si>
  <si>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</si>
  <si>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</si>
  <si>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</si>
  <si>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</si>
  <si>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</si>
  <si>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</si>
  <si>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</si>
  <si>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</si>
  <si>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</si>
  <si>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</si>
  <si>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</si>
  <si>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</si>
  <si>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</si>
  <si>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</si>
  <si>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</si>
  <si>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</si>
  <si>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</si>
  <si>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</si>
  <si>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</si>
  <si>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</si>
  <si>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</si>
  <si>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</si>
  <si>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</si>
  <si>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</si>
  <si>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</si>
  <si>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</si>
  <si>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</si>
  <si>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</si>
  <si>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</si>
  <si>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</si>
  <si>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</si>
  <si>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</si>
  <si>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</si>
  <si>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</si>
  <si>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</si>
  <si>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</si>
  <si>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</si>
  <si>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</si>
  <si>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</si>
  <si>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</si>
  <si>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</si>
  <si>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</si>
  <si>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</si>
  <si>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</si>
  <si>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</si>
  <si>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</si>
  <si>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</si>
  <si>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</si>
  <si>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</si>
  <si>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</si>
  <si>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</si>
  <si>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</si>
  <si>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</si>
  <si>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</si>
  <si>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</si>
  <si>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</si>
  <si>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</si>
  <si>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</si>
  <si>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</si>
  <si>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</si>
  <si>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</si>
  <si>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</si>
  <si>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</si>
  <si>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</si>
  <si>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</si>
  <si>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</si>
  <si>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</si>
  <si>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</si>
  <si>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</si>
  <si>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</si>
  <si>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</si>
  <si>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</si>
  <si>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</si>
  <si>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</si>
  <si>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</si>
  <si>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</si>
  <si>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</si>
  <si>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</si>
  <si>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</si>
  <si>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</si>
  <si>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</si>
  <si>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</si>
  <si>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</si>
  <si>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</si>
  <si>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</si>
  <si>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</si>
  <si>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</si>
  <si>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</si>
  <si>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</si>
  <si>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</si>
  <si>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</si>
  <si>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</si>
  <si>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</si>
  <si>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</si>
  <si>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</si>
  <si>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</si>
  <si>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</si>
  <si>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</si>
  <si>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</si>
  <si>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</si>
  <si>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</si>
  <si>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</si>
  <si>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</si>
  <si>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</si>
  <si>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</si>
  <si>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</si>
  <si>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</si>
  <si>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</si>
  <si>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</si>
  <si>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</si>
  <si>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</si>
  <si>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</si>
  <si>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</si>
  <si>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</si>
  <si>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</si>
  <si>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</si>
  <si>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</si>
  <si>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</si>
  <si>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</si>
  <si>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</si>
  <si>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</si>
  <si>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</si>
  <si>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</si>
  <si>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</si>
  <si>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</si>
  <si>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</si>
  <si>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</si>
  <si>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</si>
  <si>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</si>
  <si>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</si>
  <si>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</si>
  <si>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</si>
  <si>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</si>
  <si>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</si>
  <si>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</si>
  <si>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</si>
  <si>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</si>
  <si>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</si>
  <si>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</si>
  <si>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</si>
  <si>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</si>
  <si>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</si>
  <si>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</si>
  <si>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</si>
  <si>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</si>
  <si>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</si>
  <si>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</si>
  <si>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</si>
  <si>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</si>
  <si>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</si>
  <si>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</si>
  <si>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</si>
  <si>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</si>
  <si>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</si>
  <si>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</si>
  <si>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</si>
  <si>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</si>
  <si>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</si>
  <si>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</si>
  <si>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</si>
  <si>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</si>
  <si>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</si>
  <si>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</si>
  <si>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</si>
  <si>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</si>
  <si>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</si>
  <si>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</si>
  <si>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</si>
  <si>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</si>
  <si>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</si>
  <si>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</si>
  <si>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</si>
  <si>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</si>
  <si>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</si>
  <si>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</si>
  <si>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</si>
  <si>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</si>
  <si>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</si>
  <si>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</si>
  <si>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</si>
  <si>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</si>
  <si>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</si>
  <si>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</si>
  <si>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</si>
  <si>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</si>
  <si>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</si>
  <si>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</si>
  <si>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</si>
  <si>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</si>
  <si>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</si>
  <si>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</si>
  <si>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</si>
  <si>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</si>
  <si>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</si>
  <si>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</si>
  <si>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</si>
  <si>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</si>
  <si>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</si>
  <si>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</si>
  <si>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</si>
  <si>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</si>
  <si>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</si>
  <si>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</si>
  <si>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</si>
  <si>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</si>
  <si>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</si>
  <si>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</si>
  <si>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</si>
  <si>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</si>
  <si>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</si>
  <si>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</si>
  <si>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</si>
  <si>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</si>
  <si>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</si>
  <si>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</si>
  <si>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</si>
  <si>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</si>
  <si>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</si>
  <si>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</si>
  <si>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</si>
  <si>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</si>
  <si>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</si>
  <si>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</si>
  <si>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</si>
  <si>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</si>
  <si>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</si>
  <si>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</si>
  <si>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</si>
  <si>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</si>
  <si>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</si>
  <si>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</si>
  <si>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</si>
  <si>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</si>
  <si>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</si>
  <si>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</si>
  <si>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</si>
  <si>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</si>
  <si>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</si>
  <si>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</si>
  <si>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</si>
  <si>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</si>
  <si>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</si>
  <si>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</si>
  <si>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</si>
  <si>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</si>
  <si>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</si>
  <si>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</si>
  <si>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</si>
  <si>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</si>
  <si>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</si>
  <si>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</si>
  <si>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</si>
  <si>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</si>
  <si>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</si>
  <si>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</si>
  <si>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</si>
  <si>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</si>
  <si>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</si>
  <si>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</si>
  <si>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</si>
  <si>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</si>
  <si>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</si>
  <si>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</si>
  <si>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</si>
  <si>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</si>
  <si>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</si>
  <si>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</si>
  <si>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</si>
  <si>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</si>
  <si>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</si>
  <si>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</si>
  <si>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</si>
  <si>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</si>
  <si>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</si>
  <si>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</si>
  <si>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</si>
  <si>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</si>
  <si>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</si>
  <si>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</si>
  <si>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</si>
  <si>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</si>
  <si>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</si>
  <si>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</si>
  <si>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</si>
  <si>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</si>
  <si>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</si>
  <si>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</si>
  <si>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</si>
  <si>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</si>
  <si>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</si>
  <si>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</si>
  <si>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</si>
  <si>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</si>
  <si>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</si>
  <si>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</si>
  <si>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</si>
  <si>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</si>
  <si>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</si>
  <si>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</si>
  <si>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</si>
  <si>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</si>
  <si>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</si>
  <si>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</si>
  <si>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</si>
  <si>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</si>
  <si>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</si>
  <si>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</si>
  <si>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</si>
  <si>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</si>
  <si>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</si>
  <si>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</si>
  <si>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</si>
  <si>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</si>
  <si>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</si>
  <si>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</si>
  <si>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</si>
  <si>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</si>
  <si>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</si>
  <si>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</si>
  <si>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</si>
  <si>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</si>
  <si>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</si>
  <si>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</si>
  <si>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</si>
  <si>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</si>
  <si>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</si>
  <si>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</si>
  <si>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</si>
  <si>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</si>
  <si>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</si>
  <si>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</si>
  <si>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</si>
  <si>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</si>
  <si>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</si>
  <si>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</si>
  <si>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</si>
  <si>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</si>
  <si>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</si>
  <si>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</si>
  <si>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</si>
  <si>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</si>
  <si>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</si>
  <si>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</si>
  <si>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</si>
  <si>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</si>
  <si>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</si>
  <si>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</si>
  <si>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</si>
  <si>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</si>
  <si>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</si>
  <si>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</si>
  <si>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</si>
  <si>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</si>
  <si>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</si>
  <si>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</si>
  <si>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</si>
  <si>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</si>
  <si>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</si>
  <si>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</si>
  <si>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</si>
  <si>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</si>
  <si>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</si>
  <si>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</si>
  <si>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</si>
  <si>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</si>
  <si>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</si>
  <si>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</si>
  <si>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</si>
  <si>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</si>
  <si>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</si>
  <si>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</si>
  <si>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</si>
  <si>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</si>
  <si>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</si>
  <si>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</si>
  <si>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</si>
  <si>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</si>
  <si>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</si>
  <si>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</si>
  <si>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</si>
  <si>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</si>
  <si>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</si>
  <si>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</si>
  <si>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</si>
  <si>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</si>
  <si>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</si>
  <si>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</si>
  <si>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</si>
  <si>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</si>
  <si>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</si>
  <si>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</si>
  <si>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</si>
  <si>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</si>
  <si>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</si>
  <si>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</si>
  <si>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</si>
  <si>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</si>
  <si>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</si>
  <si>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</si>
  <si>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</si>
  <si>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</si>
  <si>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</si>
  <si>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</si>
  <si>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</si>
  <si>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</si>
  <si>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</si>
  <si>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</si>
  <si>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</si>
  <si>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</si>
  <si>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</si>
  <si>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</si>
  <si>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</si>
  <si>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</si>
  <si>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</si>
  <si>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</si>
  <si>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</si>
  <si>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</si>
  <si>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</si>
  <si>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</si>
  <si>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</si>
  <si>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</si>
  <si>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</si>
  <si>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</si>
  <si>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</si>
  <si>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</si>
  <si>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</si>
  <si>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</si>
  <si>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</si>
  <si>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</si>
  <si>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</si>
  <si>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</si>
  <si>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</si>
  <si>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</si>
  <si>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</si>
  <si>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</si>
  <si>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</si>
  <si>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</si>
  <si>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</si>
  <si>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</si>
  <si>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</si>
  <si>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</si>
  <si>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</si>
  <si>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</si>
  <si>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</si>
  <si>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</si>
  <si>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</si>
  <si>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</si>
  <si>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</si>
  <si>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</si>
  <si>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</si>
  <si>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</si>
  <si>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</si>
  <si>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</si>
  <si>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</si>
  <si>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</si>
  <si>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</si>
  <si>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</si>
  <si>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</si>
  <si>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</si>
  <si>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</si>
  <si>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</si>
  <si>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</si>
  <si>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</si>
  <si>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</si>
  <si>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</si>
  <si>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</si>
  <si>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</si>
  <si>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</si>
  <si>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</si>
  <si>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</si>
  <si>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</si>
  <si>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</si>
  <si>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</si>
  <si>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</si>
  <si>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</si>
  <si>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</si>
  <si>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</si>
  <si>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</si>
  <si>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</si>
  <si>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</si>
  <si>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</si>
  <si>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</si>
  <si>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</si>
  <si>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</si>
  <si>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</si>
  <si>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</si>
  <si>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</si>
  <si>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</si>
  <si>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</si>
  <si>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</si>
  <si>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</si>
  <si>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</si>
  <si>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</si>
  <si>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</si>
  <si>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</si>
  <si>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</si>
  <si>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</si>
  <si>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</si>
  <si>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</si>
  <si>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</si>
  <si>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</si>
  <si>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</si>
  <si>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</si>
  <si>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</si>
  <si>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</si>
  <si>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</si>
  <si>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</si>
  <si>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</si>
  <si>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</si>
  <si>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</si>
  <si>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</si>
  <si>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</si>
  <si>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</si>
  <si>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</si>
  <si>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</si>
  <si>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</si>
  <si>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</si>
  <si>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</si>
  <si>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</si>
  <si>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</si>
  <si>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</si>
  <si>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</si>
  <si>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</si>
  <si>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</si>
  <si>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</si>
  <si>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</si>
  <si>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</si>
  <si>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</si>
  <si>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</si>
  <si>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</si>
  <si>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</si>
  <si>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</si>
  <si>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</si>
  <si>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</si>
  <si>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</si>
  <si>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</si>
  <si>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</si>
  <si>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</si>
  <si>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</si>
  <si>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</si>
  <si>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</si>
  <si>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</si>
  <si>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</si>
  <si>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</si>
  <si>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</si>
  <si>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</si>
  <si>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</si>
  <si>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</si>
  <si>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</si>
  <si>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</si>
  <si>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</si>
  <si>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</si>
  <si>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</si>
  <si>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</si>
  <si>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</si>
  <si>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</si>
  <si>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</si>
  <si>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</si>
  <si>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</si>
  <si>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</si>
  <si>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</si>
  <si>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</si>
  <si>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</si>
  <si>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</si>
  <si>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</si>
  <si>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</si>
  <si>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</si>
  <si>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</si>
  <si>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</si>
  <si>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</si>
  <si>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</si>
  <si>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</si>
  <si>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</si>
  <si>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</si>
  <si>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</si>
  <si>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</si>
  <si>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</si>
  <si>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</si>
  <si>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</si>
  <si>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</si>
  <si>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</si>
  <si>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</si>
  <si>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</si>
  <si>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</si>
  <si>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</si>
  <si>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</si>
  <si>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</si>
  <si>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</si>
  <si>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</si>
  <si>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</si>
  <si>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</si>
  <si>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</si>
  <si>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</si>
  <si>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</si>
  <si>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</si>
  <si>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</si>
  <si>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</si>
  <si>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</si>
  <si>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</si>
  <si>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</si>
  <si>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</si>
  <si>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</si>
  <si>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</si>
  <si>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</si>
  <si>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</si>
  <si>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</si>
  <si>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</si>
  <si>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</si>
  <si>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</si>
  <si>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</si>
  <si>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</si>
  <si>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</si>
  <si>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</si>
  <si>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</si>
  <si>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</si>
  <si>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</si>
  <si>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</si>
  <si>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</si>
  <si>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</si>
  <si>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</si>
  <si>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</si>
  <si>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</si>
  <si>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</si>
  <si>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</si>
  <si>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</si>
  <si>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</si>
  <si>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</si>
  <si>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</si>
  <si>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</si>
  <si>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</si>
  <si>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</si>
  <si>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</si>
  <si>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</si>
  <si>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</si>
  <si>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</si>
  <si>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</si>
  <si>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</si>
  <si>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</si>
  <si>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</si>
  <si>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</si>
  <si>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</si>
  <si>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</si>
  <si>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</si>
  <si>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</si>
  <si>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</si>
  <si>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</si>
  <si>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</si>
  <si>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</si>
  <si>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</si>
  <si>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</si>
  <si>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</si>
  <si>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</si>
  <si>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</si>
  <si>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</si>
  <si>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</si>
  <si>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</si>
  <si>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</si>
  <si>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</si>
  <si>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</si>
  <si>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</si>
  <si>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</si>
  <si>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</si>
  <si>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</si>
  <si>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</si>
  <si>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</si>
  <si>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</si>
  <si>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</si>
  <si>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</si>
  <si>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</si>
  <si>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</si>
  <si>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</si>
  <si>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</si>
  <si>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</si>
  <si>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</si>
  <si>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</si>
  <si>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</si>
  <si>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</si>
  <si>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</si>
  <si>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</si>
  <si>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</si>
  <si>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</si>
  <si>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</si>
  <si>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</si>
  <si>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</si>
  <si>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</si>
  <si>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</si>
  <si>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</si>
  <si>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</si>
  <si>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</si>
  <si>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</si>
  <si>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</si>
  <si>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</si>
  <si>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</si>
  <si>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</si>
  <si>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</si>
  <si>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</si>
  <si>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</si>
  <si>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</si>
  <si>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</si>
  <si>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</si>
  <si>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</si>
  <si>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</si>
  <si>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</si>
  <si>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</si>
  <si>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</si>
  <si>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</si>
  <si>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</si>
  <si>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</si>
  <si>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</si>
  <si>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</si>
  <si>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</si>
  <si>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</si>
  <si>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</si>
  <si>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</si>
  <si>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</si>
  <si>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</si>
  <si>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</si>
  <si>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</si>
  <si>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</si>
  <si>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</si>
  <si>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</si>
  <si>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</si>
  <si>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</si>
  <si>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</si>
  <si>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</si>
  <si>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</si>
  <si>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</si>
  <si>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</si>
  <si>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</si>
  <si>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</si>
  <si>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</si>
  <si>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</si>
  <si>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</si>
  <si>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</si>
  <si>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</si>
  <si>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</si>
  <si>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</si>
  <si>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</si>
  <si>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</si>
  <si>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</si>
  <si>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</si>
  <si>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</si>
  <si>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</si>
  <si>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</si>
  <si>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</si>
  <si>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</si>
  <si>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</si>
  <si>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</si>
  <si>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</si>
  <si>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</si>
  <si>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</si>
  <si>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</si>
  <si>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</si>
  <si>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</si>
  <si>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</si>
  <si>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</si>
  <si>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</si>
  <si>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</si>
  <si>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</si>
  <si>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</si>
  <si>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</si>
  <si>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</si>
  <si>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</si>
  <si>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</si>
  <si>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</si>
  <si>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</si>
  <si>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</si>
  <si>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</si>
  <si>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</si>
  <si>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</si>
  <si>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</si>
  <si>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</si>
  <si>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</si>
  <si>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</si>
  <si>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</si>
  <si>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</si>
  <si>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</si>
  <si>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</si>
  <si>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</si>
  <si>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</si>
  <si>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</si>
  <si>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</si>
  <si>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</si>
  <si>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</si>
  <si>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</si>
  <si>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</si>
  <si>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</si>
  <si>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</si>
  <si>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</si>
  <si>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</si>
  <si>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</si>
  <si>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</si>
  <si>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</si>
  <si>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</si>
  <si>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</si>
  <si>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</si>
  <si>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</si>
  <si>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</si>
  <si>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</si>
  <si>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</si>
  <si>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</si>
  <si>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</si>
  <si>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</si>
  <si>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</si>
  <si>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</si>
  <si>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</si>
  <si>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</si>
  <si>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</si>
  <si>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</si>
  <si>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</si>
  <si>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</si>
  <si>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</si>
  <si>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</si>
  <si>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</si>
  <si>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</si>
  <si>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</si>
  <si>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</si>
  <si>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</si>
  <si>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</si>
  <si>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</si>
  <si>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</si>
  <si>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</si>
  <si>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</si>
  <si>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</si>
  <si>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</si>
  <si>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</si>
  <si>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</si>
  <si>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</si>
  <si>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</si>
  <si>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</si>
  <si>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</si>
  <si>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</si>
  <si>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</si>
  <si>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</si>
  <si>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</si>
  <si>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</si>
  <si>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</si>
  <si>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</si>
  <si>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</si>
  <si>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</si>
  <si>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</si>
  <si>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</si>
  <si>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</si>
  <si>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</si>
  <si>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</si>
  <si>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</si>
  <si>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</si>
  <si>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</si>
  <si>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</si>
  <si>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</si>
  <si>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</si>
  <si>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</si>
  <si>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</si>
  <si>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</si>
  <si>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</si>
  <si>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</si>
  <si>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</si>
  <si>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</si>
  <si>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</si>
  <si>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</si>
  <si>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</si>
  <si>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</si>
  <si>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</si>
  <si>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</si>
  <si>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</si>
  <si>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</si>
  <si>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</si>
  <si>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</si>
  <si>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</si>
  <si>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</si>
  <si>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</si>
  <si>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</si>
  <si>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</si>
  <si>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</si>
  <si>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</si>
  <si>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</si>
  <si>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</si>
  <si>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</si>
  <si>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</si>
  <si>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</si>
  <si>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</si>
  <si>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</si>
  <si>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</si>
  <si>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</si>
  <si>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</si>
  <si>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</si>
  <si>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</si>
  <si>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</si>
  <si>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</si>
  <si>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</si>
  <si>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</si>
  <si>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</si>
  <si>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</si>
  <si>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</si>
  <si>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</si>
  <si>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</si>
  <si>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</si>
  <si>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</si>
  <si>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</si>
  <si>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</si>
  <si>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</si>
  <si>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</si>
  <si>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</si>
  <si>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</si>
  <si>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</si>
  <si>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</si>
  <si>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</si>
  <si>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</si>
  <si>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</si>
  <si>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</si>
  <si>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</si>
  <si>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</si>
  <si>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</si>
  <si>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</si>
  <si>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</si>
  <si>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</si>
  <si>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</si>
  <si>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</si>
  <si>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</si>
  <si>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</si>
  <si>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</si>
  <si>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</si>
  <si>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</si>
  <si>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</si>
  <si>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</si>
  <si>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</si>
  <si>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</si>
  <si>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</si>
  <si>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</si>
  <si>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</si>
  <si>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</si>
  <si>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</si>
  <si>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</si>
  <si>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</si>
  <si>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</si>
  <si>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</si>
  <si>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</si>
  <si>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</si>
  <si>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</si>
  <si>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</si>
  <si>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</si>
  <si>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</si>
  <si>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</si>
  <si>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</si>
  <si>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</si>
  <si>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</si>
  <si>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</si>
  <si>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</si>
  <si>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</si>
  <si>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</si>
  <si>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</si>
  <si>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</si>
  <si>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</si>
  <si>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</si>
  <si>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</si>
  <si>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</si>
  <si>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</si>
  <si>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</si>
  <si>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</si>
  <si>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</si>
  <si>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</si>
  <si>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</si>
  <si>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</si>
  <si>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</si>
  <si>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</si>
  <si>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</si>
  <si>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</si>
  <si>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</si>
  <si>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</si>
  <si>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</si>
  <si>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</si>
  <si>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</si>
  <si>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</si>
  <si>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</si>
  <si>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</si>
  <si>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</si>
  <si>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</si>
  <si>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</si>
  <si>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</si>
  <si>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</si>
  <si>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</si>
  <si>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</si>
  <si>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</si>
  <si>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</si>
  <si>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</si>
  <si>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</si>
  <si>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</si>
  <si>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</si>
  <si>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</si>
  <si>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</si>
  <si>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</si>
  <si>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</si>
  <si>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</si>
  <si>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</si>
  <si>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</si>
  <si>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</si>
  <si>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</si>
  <si>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</si>
  <si>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</si>
  <si>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</si>
  <si>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</si>
  <si>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</si>
  <si>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</si>
  <si>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</si>
  <si>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</si>
  <si>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</si>
  <si>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</si>
  <si>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</si>
  <si>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</si>
  <si>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</si>
  <si>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</si>
  <si>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</si>
  <si>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</si>
  <si>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</si>
  <si>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</si>
  <si>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</si>
  <si>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</si>
  <si>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</si>
  <si>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</si>
  <si>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</si>
  <si>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</si>
  <si>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</si>
  <si>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</si>
  <si>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</si>
  <si>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</si>
  <si>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</si>
  <si>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</si>
  <si>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</si>
  <si>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</si>
  <si>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</si>
  <si>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</si>
  <si>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</si>
  <si>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</si>
  <si>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</si>
  <si>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</si>
  <si>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</si>
  <si>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</si>
  <si>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</si>
  <si>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</si>
  <si>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</si>
  <si>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</si>
  <si>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</si>
  <si>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</si>
  <si>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</si>
  <si>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</si>
  <si>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</si>
  <si>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</si>
  <si>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</si>
  <si>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</si>
  <si>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</si>
  <si>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</si>
  <si>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</si>
  <si>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</si>
  <si>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</si>
  <si>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</si>
  <si>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</si>
  <si>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</si>
  <si>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</si>
  <si>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</si>
  <si>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</si>
  <si>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</si>
  <si>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</si>
  <si>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</si>
  <si>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</si>
  <si>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</si>
  <si>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</si>
  <si>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</si>
  <si>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</si>
  <si>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</si>
  <si>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</si>
  <si>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</si>
  <si>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</si>
  <si>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</si>
  <si>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</si>
  <si>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</si>
  <si>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</si>
  <si>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</si>
  <si>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</si>
  <si>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</si>
  <si>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</si>
  <si>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</si>
  <si>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</si>
  <si>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</si>
  <si>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</si>
  <si>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</si>
  <si>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</si>
  <si>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</si>
  <si>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</si>
  <si>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</si>
  <si>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</si>
  <si>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</si>
  <si>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</si>
  <si>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</si>
  <si>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</si>
  <si>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</si>
  <si>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</si>
  <si>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</si>
  <si>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</si>
  <si>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</si>
  <si>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</si>
  <si>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</si>
  <si>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</si>
  <si>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</si>
  <si>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</si>
  <si>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</si>
  <si>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</si>
  <si>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</si>
  <si>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</si>
  <si>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</si>
  <si>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</si>
  <si>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</si>
  <si>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</si>
  <si>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</si>
  <si>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</si>
  <si>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</si>
  <si>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</si>
  <si>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</si>
  <si>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</si>
  <si>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</si>
  <si>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</si>
  <si>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</si>
  <si>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</si>
  <si>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</si>
  <si>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</si>
  <si>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</si>
  <si>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</si>
  <si>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</si>
  <si>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</si>
  <si>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</si>
  <si>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</si>
  <si>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</si>
  <si>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</si>
  <si>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</si>
  <si>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</si>
  <si>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</si>
  <si>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</si>
  <si>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</si>
  <si>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</si>
  <si>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</si>
  <si>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</si>
  <si>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</si>
  <si>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</si>
  <si>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</si>
  <si>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</si>
  <si>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</si>
  <si>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</si>
  <si>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</si>
  <si>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</si>
  <si>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</si>
  <si>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</si>
  <si>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</si>
  <si>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</si>
  <si>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</si>
  <si>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</si>
  <si>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</si>
  <si>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</si>
  <si>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</si>
  <si>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</si>
  <si>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</si>
  <si>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</si>
  <si>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</si>
  <si>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</si>
  <si>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</si>
  <si>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</si>
  <si>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</si>
  <si>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</si>
  <si>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</si>
  <si>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</si>
  <si>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</si>
  <si>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</si>
  <si>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</si>
  <si>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</si>
  <si>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</si>
  <si>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</si>
  <si>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</si>
  <si>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</si>
  <si>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</si>
  <si>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</si>
  <si>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</si>
  <si>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</si>
  <si>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</si>
  <si>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</si>
  <si>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</si>
  <si>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</si>
  <si>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</si>
  <si>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</si>
  <si>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</si>
  <si>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</si>
  <si>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</si>
  <si>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</si>
  <si>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</si>
  <si>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</si>
  <si>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</si>
  <si>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</si>
  <si>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</si>
  <si>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</si>
  <si>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</si>
  <si>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</si>
  <si>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</si>
  <si>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</si>
  <si>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</si>
  <si>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</si>
  <si>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</si>
  <si>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</si>
  <si>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</si>
  <si>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</si>
  <si>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</si>
  <si>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</si>
  <si>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</si>
  <si>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</si>
  <si>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</si>
  <si>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</si>
  <si>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</si>
  <si>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</si>
  <si>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</si>
  <si>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</si>
  <si>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</si>
  <si>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</si>
  <si>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</si>
  <si>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</si>
  <si>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</si>
  <si>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</si>
  <si>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</si>
  <si>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</si>
  <si>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</si>
  <si>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</si>
  <si>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</si>
  <si>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</si>
  <si>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</si>
  <si>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</si>
  <si>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</si>
  <si>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</si>
  <si>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</si>
  <si>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</si>
  <si>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</si>
  <si>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</si>
  <si>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</si>
  <si>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</si>
  <si>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</si>
  <si>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</si>
  <si>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</si>
  <si>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</si>
  <si>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</si>
  <si>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</si>
  <si>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</si>
  <si>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</si>
  <si>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</si>
  <si>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</si>
  <si>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</si>
  <si>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</si>
  <si>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</si>
  <si>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</si>
  <si>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</si>
  <si>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</si>
  <si>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</si>
  <si>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</si>
  <si>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</si>
  <si>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</si>
  <si>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</si>
  <si>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</si>
  <si>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</si>
  <si>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</si>
  <si>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</si>
  <si>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</si>
  <si>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</si>
  <si>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</si>
  <si>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</si>
  <si>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</si>
  <si>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</si>
  <si>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</si>
  <si>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</si>
  <si>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</si>
  <si>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</si>
  <si>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</si>
  <si>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</si>
  <si>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</si>
  <si>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</si>
  <si>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</si>
  <si>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</si>
  <si>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</si>
  <si>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</si>
  <si>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</si>
  <si>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</si>
  <si>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</si>
  <si>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</si>
  <si>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</si>
  <si>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</si>
  <si>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</si>
  <si>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</si>
  <si>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</si>
  <si>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</si>
  <si>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</si>
  <si>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</si>
  <si>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</si>
  <si>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</si>
  <si>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</si>
  <si>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</si>
  <si>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</si>
  <si>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</si>
  <si>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</si>
  <si>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</si>
  <si>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</si>
  <si>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</si>
  <si>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</si>
  <si>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</si>
  <si>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</si>
  <si>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</si>
  <si>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</si>
  <si>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</si>
  <si>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</si>
  <si>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</si>
  <si>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</si>
  <si>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</si>
  <si>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</si>
  <si>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</si>
  <si>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</si>
  <si>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</si>
  <si>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</si>
  <si>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</si>
  <si>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</si>
  <si>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</si>
  <si>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</si>
  <si>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</si>
  <si>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</si>
  <si>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</si>
  <si>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</si>
  <si>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</si>
  <si>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</si>
  <si>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</si>
  <si>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</si>
  <si>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</si>
  <si>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</si>
  <si>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</si>
  <si>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</si>
  <si>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</si>
  <si>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</si>
  <si>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</si>
  <si>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</si>
  <si>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</si>
  <si>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</si>
  <si>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</si>
  <si>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</si>
  <si>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</si>
  <si>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</si>
  <si>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</si>
  <si>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</si>
  <si>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</si>
  <si>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</si>
  <si>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</si>
  <si>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</si>
  <si>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</si>
  <si>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</si>
  <si>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</si>
  <si>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</si>
  <si>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</si>
  <si>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</si>
  <si>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</si>
  <si>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</si>
  <si>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</si>
  <si>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</si>
  <si>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</si>
  <si>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</si>
  <si>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</si>
  <si>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</si>
  <si>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</si>
  <si>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</si>
  <si>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</si>
  <si>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</si>
  <si>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</si>
  <si>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</si>
  <si>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</si>
  <si>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</si>
  <si>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</si>
  <si>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</si>
  <si>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</si>
  <si>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</si>
  <si>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</si>
  <si>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</si>
  <si>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</si>
  <si>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</si>
  <si>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</si>
  <si>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</si>
  <si>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</si>
  <si>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</si>
  <si>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</si>
  <si>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</si>
  <si>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</si>
  <si>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</si>
  <si>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</si>
  <si>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</si>
  <si>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</si>
  <si>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</si>
  <si>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</si>
  <si>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</si>
  <si>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</si>
  <si>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</si>
  <si>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</si>
  <si>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</si>
  <si>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</si>
  <si>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</si>
  <si>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</si>
  <si>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</si>
  <si>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</si>
  <si>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</si>
  <si>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</si>
  <si>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</si>
  <si>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</si>
  <si>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</si>
  <si>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</si>
  <si>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</si>
  <si>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</si>
  <si>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</si>
  <si>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</si>
  <si>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</si>
  <si>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</si>
  <si>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</si>
  <si>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</si>
  <si>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</si>
  <si>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</si>
  <si>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</si>
  <si>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</si>
  <si>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</si>
  <si>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</si>
  <si>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</si>
  <si>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</si>
  <si>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</si>
  <si>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</si>
  <si>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</si>
  <si>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</si>
  <si>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</si>
  <si>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</si>
  <si>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</si>
  <si>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</si>
  <si>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</si>
  <si>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</si>
  <si>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</si>
  <si>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</si>
  <si>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</si>
  <si>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</si>
  <si>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</si>
  <si>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</si>
  <si>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</si>
  <si>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</si>
  <si>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</si>
  <si>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</si>
  <si>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</si>
  <si>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</si>
  <si>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</si>
  <si>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</si>
  <si>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</si>
  <si>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</si>
  <si>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</si>
  <si>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</si>
  <si>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</si>
  <si>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</si>
  <si>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</si>
  <si>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</si>
  <si>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</si>
  <si>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</si>
  <si>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</si>
  <si>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</si>
  <si>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</si>
  <si>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</si>
  <si>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</si>
  <si>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</si>
  <si>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</si>
  <si>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</si>
  <si>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</si>
  <si>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</si>
  <si>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</si>
  <si>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</si>
  <si>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</si>
  <si>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</si>
  <si>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</si>
  <si>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</si>
  <si>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</si>
  <si>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</si>
  <si>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</si>
  <si>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</si>
  <si>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</si>
  <si>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</si>
  <si>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</si>
  <si>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</si>
  <si>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</si>
  <si>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</si>
  <si>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</si>
  <si>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</si>
  <si>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</si>
  <si>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</si>
  <si>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</si>
  <si>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</si>
  <si>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</si>
  <si>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</si>
  <si>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</si>
  <si>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</si>
  <si>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</si>
  <si>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</si>
  <si>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</si>
  <si>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</si>
  <si>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</si>
  <si>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</si>
  <si>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</si>
  <si>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</si>
  <si>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</si>
  <si>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</si>
  <si>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</si>
  <si>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</si>
  <si>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</si>
  <si>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</si>
  <si>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</si>
  <si>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</si>
  <si>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</si>
  <si>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</si>
  <si>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</si>
  <si>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</si>
  <si>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</si>
  <si>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</si>
  <si>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</si>
  <si>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</si>
  <si>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</si>
  <si>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</si>
  <si>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</si>
  <si>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</si>
  <si>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</si>
  <si>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</si>
  <si>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</si>
  <si>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</si>
  <si>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</si>
  <si>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</si>
  <si>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</si>
  <si>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</si>
  <si>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</si>
  <si>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</si>
  <si>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</si>
  <si>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</si>
  <si>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</si>
  <si>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</si>
  <si>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</si>
  <si>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</si>
  <si>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</si>
  <si>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</si>
  <si>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</si>
  <si>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</si>
  <si>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</si>
  <si>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</si>
  <si>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</si>
  <si>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</si>
  <si>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</si>
  <si>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</si>
  <si>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</si>
  <si>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</si>
  <si>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</si>
  <si>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</si>
  <si>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</si>
  <si>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</si>
  <si>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</si>
  <si>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</si>
  <si>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</si>
  <si>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</si>
  <si>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</si>
  <si>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</si>
  <si>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</si>
  <si>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</si>
  <si>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</si>
  <si>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</si>
  <si>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</si>
  <si>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</si>
  <si>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</si>
  <si>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</si>
  <si>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</si>
  <si>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</si>
  <si>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</si>
  <si>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</si>
  <si>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</si>
  <si>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</si>
  <si>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</si>
  <si>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</si>
  <si>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</si>
  <si>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</si>
  <si>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</si>
  <si>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</si>
  <si>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</si>
  <si>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</si>
  <si>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</si>
  <si>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</si>
  <si>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</si>
  <si>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</si>
  <si>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</si>
  <si>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</si>
  <si>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</si>
  <si>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</si>
  <si>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</si>
  <si>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</si>
  <si>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</si>
  <si>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</si>
  <si>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</si>
  <si>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</si>
  <si>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</si>
  <si>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</si>
  <si>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</si>
  <si>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</si>
  <si>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</si>
  <si>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</si>
  <si>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</si>
  <si>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</si>
  <si>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</si>
  <si>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</si>
  <si>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</si>
  <si>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</si>
  <si>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</si>
  <si>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</si>
  <si>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</si>
  <si>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</si>
  <si>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</si>
  <si>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</si>
  <si>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</si>
  <si>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</si>
  <si>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</si>
  <si>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</si>
  <si>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</si>
  <si>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</si>
  <si>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</si>
  <si>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</si>
  <si>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</si>
  <si>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</si>
  <si>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</si>
  <si>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</si>
  <si>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</si>
  <si>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</si>
  <si>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</si>
  <si>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</si>
  <si>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</si>
  <si>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</si>
  <si>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</si>
  <si>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</si>
  <si>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</si>
  <si>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</si>
  <si>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</si>
  <si>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</si>
  <si>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</si>
  <si>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</si>
  <si>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</si>
  <si>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</si>
  <si>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</si>
  <si>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</si>
  <si>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</si>
  <si>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</si>
  <si>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</si>
  <si>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</si>
  <si>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</si>
  <si>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</si>
  <si>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</si>
  <si>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</si>
  <si>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</si>
  <si>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</si>
  <si>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</si>
  <si>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</si>
  <si>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</si>
  <si>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</si>
  <si>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</si>
  <si>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</si>
  <si>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</si>
  <si>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</si>
  <si>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</si>
  <si>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</si>
  <si>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</si>
  <si>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</si>
  <si>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</si>
  <si>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</si>
  <si>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</si>
  <si>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</si>
  <si>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</si>
  <si>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</si>
  <si>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</si>
  <si>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</si>
  <si>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</si>
  <si>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</si>
  <si>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</si>
  <si>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</si>
  <si>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</si>
  <si>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</si>
  <si>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</si>
  <si>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</si>
  <si>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</si>
  <si>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</si>
  <si>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</si>
  <si>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</si>
  <si>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</si>
  <si>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</si>
  <si>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</si>
  <si>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</si>
  <si>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</si>
  <si>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</si>
  <si>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</si>
  <si>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</si>
  <si>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</si>
  <si>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</si>
  <si>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</si>
  <si>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</si>
  <si>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</si>
  <si>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</si>
  <si>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</si>
  <si>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</si>
  <si>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</si>
  <si>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</si>
  <si>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</si>
  <si>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</si>
  <si>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</si>
  <si>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</si>
  <si>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</si>
  <si>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</si>
  <si>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</si>
  <si>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</si>
  <si>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</si>
  <si>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</si>
  <si>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</si>
  <si>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</si>
  <si>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</si>
  <si>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</si>
  <si>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</si>
  <si>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</si>
  <si>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</si>
  <si>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</si>
  <si>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</si>
  <si>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</si>
  <si>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</si>
  <si>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</si>
  <si>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</si>
  <si>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</si>
  <si>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</si>
  <si>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</si>
  <si>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</si>
  <si>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</si>
  <si>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</si>
  <si>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</si>
  <si>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</si>
  <si>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</si>
  <si>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</si>
  <si>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</si>
  <si>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</si>
  <si>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</si>
  <si>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</si>
  <si>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</si>
  <si>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</si>
  <si>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</si>
  <si>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</si>
  <si>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</si>
  <si>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</si>
  <si>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</si>
  <si>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</si>
  <si>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</si>
  <si>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</si>
  <si>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</si>
  <si>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</si>
  <si>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</si>
  <si>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</si>
  <si>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</si>
  <si>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</si>
  <si>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</si>
  <si>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</si>
  <si>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</si>
  <si>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</si>
  <si>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</si>
  <si>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</si>
  <si>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</si>
  <si>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</si>
  <si>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</si>
  <si>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</si>
  <si>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</si>
  <si>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</si>
  <si>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</si>
  <si>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</si>
  <si>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</si>
  <si>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</si>
  <si>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</si>
  <si>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</si>
  <si>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</si>
  <si>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</si>
  <si>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</si>
  <si>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</si>
  <si>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</si>
  <si>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</si>
  <si>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</si>
  <si>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</si>
  <si>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</si>
  <si>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</si>
  <si>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</si>
  <si>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</si>
  <si>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</si>
  <si>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</si>
  <si>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</si>
  <si>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</si>
  <si>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</si>
  <si>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</si>
  <si>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</si>
  <si>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</si>
  <si>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</si>
  <si>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</si>
  <si>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</si>
  <si>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</si>
  <si>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</si>
  <si>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</si>
  <si>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</si>
  <si>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</si>
  <si>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</si>
  <si>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</si>
  <si>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</si>
  <si>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</si>
  <si>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</si>
  <si>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</si>
  <si>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</si>
  <si>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</si>
  <si>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</si>
  <si>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</si>
  <si>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</si>
  <si>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</si>
  <si>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</si>
  <si>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</si>
  <si>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</si>
  <si>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</si>
  <si>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</si>
  <si>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</si>
  <si>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</si>
  <si>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</si>
  <si>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</si>
  <si>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</si>
  <si>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</si>
  <si>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</si>
  <si>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</si>
  <si>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</si>
  <si>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</si>
  <si>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</si>
  <si>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</si>
  <si>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</si>
  <si>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</si>
  <si>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</si>
  <si>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</si>
  <si>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</si>
  <si>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</si>
  <si>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</si>
  <si>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</si>
  <si>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</si>
  <si>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</si>
  <si>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</si>
  <si>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</si>
  <si>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</si>
  <si>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</si>
  <si>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</si>
  <si>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</si>
  <si>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</si>
  <si>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</si>
  <si>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</si>
  <si>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</si>
  <si>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</si>
  <si>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</si>
  <si>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</si>
  <si>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</si>
  <si>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</si>
  <si>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</si>
  <si>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</si>
  <si>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</si>
  <si>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</si>
  <si>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</si>
  <si>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</si>
  <si>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</si>
  <si>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</si>
  <si>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</si>
  <si>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</si>
  <si>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</si>
  <si>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</si>
  <si>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</si>
  <si>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</si>
  <si>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</si>
  <si>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</si>
  <si>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</si>
  <si>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</si>
  <si>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</si>
  <si>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</si>
  <si>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</si>
  <si>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</si>
  <si>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</si>
  <si>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</si>
  <si>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</si>
  <si>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</si>
  <si>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</si>
  <si>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</si>
  <si>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</si>
  <si>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</si>
  <si>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</si>
  <si>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</si>
  <si>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</si>
  <si>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</si>
  <si>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</si>
  <si>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</si>
  <si>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</si>
  <si>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</si>
  <si>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</si>
  <si>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</si>
  <si>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</si>
  <si>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</si>
  <si>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</si>
  <si>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</si>
  <si>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</si>
  <si>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</si>
  <si>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</si>
  <si>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</si>
  <si>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</si>
  <si>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</si>
  <si>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</si>
  <si>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</si>
  <si>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</si>
  <si>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</si>
  <si>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</si>
  <si>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</si>
  <si>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</si>
  <si>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</si>
  <si>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</si>
  <si>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</si>
  <si>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</si>
  <si>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</si>
  <si>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</si>
  <si>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</si>
  <si>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</si>
  <si>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</si>
  <si>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</si>
  <si>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</si>
  <si>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</si>
  <si>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</si>
  <si>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</si>
  <si>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</si>
  <si>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</si>
  <si>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</si>
  <si>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</si>
  <si>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</si>
  <si>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</si>
  <si>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</si>
  <si>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</si>
  <si>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</si>
  <si>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</si>
  <si>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</si>
  <si>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</si>
  <si>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</si>
  <si>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</si>
  <si>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</si>
  <si>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</si>
  <si>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</si>
  <si>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</si>
  <si>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</si>
  <si>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</si>
  <si>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</si>
  <si>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</si>
  <si>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</si>
  <si>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</si>
  <si>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</si>
  <si>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</si>
  <si>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</si>
  <si>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</si>
  <si>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</si>
  <si>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</si>
  <si>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</si>
  <si>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</si>
  <si>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</si>
  <si>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</si>
  <si>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</si>
  <si>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</si>
  <si>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</si>
  <si>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</si>
  <si>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</si>
  <si>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</si>
  <si>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</si>
  <si>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</si>
  <si>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</si>
  <si>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</si>
  <si>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</si>
  <si>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</si>
  <si>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</si>
  <si>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</si>
  <si>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</si>
  <si>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</si>
  <si>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</si>
  <si>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</si>
  <si>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</si>
  <si>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</si>
  <si>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</si>
  <si>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</si>
  <si>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</si>
  <si>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</si>
  <si>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</si>
  <si>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</si>
  <si>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</si>
  <si>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</si>
  <si>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</si>
  <si>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</si>
  <si>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</si>
  <si>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</si>
  <si>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</si>
  <si>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</si>
  <si>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</si>
  <si>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</si>
  <si>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</si>
  <si>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</si>
  <si>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</si>
  <si>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</si>
  <si>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</si>
  <si>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</si>
  <si>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</si>
  <si>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</si>
  <si>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</si>
  <si>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</si>
  <si>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</si>
  <si>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</si>
  <si>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</si>
  <si>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</si>
  <si>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</si>
  <si>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</si>
  <si>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</si>
  <si>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</si>
  <si>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</si>
  <si>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</si>
  <si>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</si>
  <si>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</si>
  <si>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</si>
  <si>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</si>
  <si>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</si>
  <si>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</si>
  <si>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</si>
  <si>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</si>
  <si>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</si>
  <si>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</si>
  <si>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</si>
  <si>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</si>
  <si>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</si>
  <si>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</si>
  <si>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</si>
  <si>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</si>
  <si>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</si>
  <si>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</si>
  <si>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</si>
  <si>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</si>
  <si>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</si>
  <si>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</si>
  <si>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</si>
  <si>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</si>
  <si>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</si>
  <si>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</si>
  <si>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</si>
  <si>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</si>
  <si>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</si>
  <si>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</si>
  <si>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</si>
  <si>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</si>
  <si>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</si>
  <si>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</si>
  <si>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</si>
  <si>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</si>
  <si>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</si>
  <si>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</si>
  <si>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</si>
  <si>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</si>
  <si>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</si>
  <si>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</si>
  <si>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</si>
  <si>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</si>
  <si>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</si>
  <si>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</si>
  <si>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</si>
  <si>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</si>
  <si>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</si>
  <si>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</si>
  <si>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</si>
  <si>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</si>
  <si>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</si>
  <si>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</si>
  <si>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</si>
  <si>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</si>
  <si>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</si>
  <si>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</si>
  <si>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</si>
  <si>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</si>
  <si>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</si>
  <si>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</si>
  <si>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</si>
  <si>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</si>
  <si>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</si>
  <si>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</si>
  <si>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</si>
  <si>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</si>
  <si>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</si>
  <si>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</si>
  <si>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</si>
  <si>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</si>
  <si>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</si>
  <si>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</si>
  <si>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</si>
  <si>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</si>
  <si>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</si>
  <si>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</si>
  <si>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</si>
  <si>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</si>
  <si>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</si>
  <si>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</si>
  <si>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</si>
  <si>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</si>
  <si>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</si>
  <si>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</si>
  <si>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</si>
  <si>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</si>
  <si>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</si>
  <si>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</si>
  <si>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</si>
  <si>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</si>
  <si>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</si>
  <si>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</si>
  <si>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</si>
  <si>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</si>
  <si>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</si>
  <si>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</si>
  <si>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</si>
  <si>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</si>
  <si>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</si>
  <si>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</si>
  <si>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</si>
  <si>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</si>
  <si>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</si>
  <si>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</si>
  <si>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</si>
  <si>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</si>
  <si>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</si>
  <si>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</si>
  <si>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</si>
  <si>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</si>
  <si>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</si>
  <si>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</si>
  <si>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</si>
  <si>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</si>
  <si>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</si>
  <si>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</si>
  <si>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</si>
  <si>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</si>
  <si>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</si>
  <si>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</si>
  <si>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</si>
  <si>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</si>
  <si>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</si>
  <si>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</si>
  <si>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</si>
  <si>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</si>
  <si>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</si>
  <si>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</si>
  <si>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</si>
  <si>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</si>
  <si>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</si>
  <si>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</si>
  <si>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</si>
  <si>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</si>
  <si>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</si>
  <si>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</si>
  <si>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</si>
  <si>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</si>
  <si>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</si>
  <si>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</si>
  <si>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</si>
  <si>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</si>
  <si>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</si>
  <si>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</si>
  <si>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</si>
  <si>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</si>
  <si>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</si>
  <si>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</si>
  <si>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</si>
  <si>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</si>
  <si>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</si>
  <si>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</si>
  <si>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</si>
  <si>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</si>
  <si>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</si>
  <si>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</si>
  <si>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</si>
  <si>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</si>
  <si>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</si>
  <si>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</si>
  <si>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</si>
  <si>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</si>
  <si>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</si>
  <si>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</si>
  <si>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</si>
  <si>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</si>
  <si>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</si>
  <si>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</si>
  <si>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</si>
  <si>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</si>
  <si>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</si>
  <si>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</si>
  <si>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</si>
  <si>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</si>
  <si>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</si>
  <si>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</si>
  <si>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</si>
  <si>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</si>
  <si>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</si>
  <si>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</si>
  <si>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</si>
  <si>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</si>
  <si>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</si>
  <si>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</si>
  <si>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</si>
  <si>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</si>
  <si>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</si>
  <si>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</si>
  <si>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</si>
  <si>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</si>
  <si>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</si>
  <si>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</si>
  <si>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</si>
  <si>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</si>
  <si>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</si>
  <si>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</si>
  <si>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</si>
  <si>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</si>
  <si>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</si>
  <si>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</si>
  <si>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</si>
  <si>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</si>
  <si>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</si>
  <si>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</si>
  <si>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</si>
  <si>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</si>
  <si>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</si>
  <si>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</si>
  <si>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</si>
  <si>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</si>
  <si>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</si>
  <si>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</si>
  <si>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</si>
  <si>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</si>
  <si>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</si>
  <si>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</si>
  <si>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</si>
  <si>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</si>
  <si>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</si>
  <si>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</si>
  <si>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</si>
  <si>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</si>
  <si>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</si>
  <si>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</si>
  <si>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</si>
  <si>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</si>
  <si>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</si>
  <si>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</si>
  <si>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</si>
  <si>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</si>
  <si>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</si>
  <si>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</si>
  <si>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</si>
  <si>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</si>
  <si>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</si>
  <si>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</si>
  <si>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</si>
  <si>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</si>
  <si>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</si>
  <si>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</si>
  <si>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</si>
  <si>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</si>
  <si>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</si>
  <si>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</si>
  <si>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</si>
  <si>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</si>
  <si>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</si>
  <si>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</si>
  <si>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</si>
  <si>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</si>
  <si>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</si>
  <si>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</si>
  <si>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</si>
  <si>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</si>
  <si>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</si>
  <si>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</si>
  <si>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</si>
  <si>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</si>
  <si>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</si>
  <si>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</si>
  <si>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</si>
  <si>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</si>
  <si>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</si>
  <si>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</si>
  <si>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</si>
  <si>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</si>
  <si>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</si>
  <si>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</si>
  <si>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</si>
  <si>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</si>
  <si>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</si>
  <si>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</si>
  <si>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</si>
  <si>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</si>
  <si>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</si>
  <si>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</si>
  <si>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</si>
  <si>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</si>
  <si>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</si>
  <si>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</si>
  <si>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</si>
  <si>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</si>
  <si>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</si>
  <si>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</si>
  <si>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</si>
  <si>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</si>
  <si>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</si>
  <si>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</si>
  <si>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</si>
  <si>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</si>
  <si>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</si>
  <si>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</si>
  <si>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</si>
  <si>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</si>
  <si>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</si>
  <si>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</si>
  <si>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</si>
  <si>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</si>
  <si>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</si>
  <si>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</si>
  <si>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</si>
  <si>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</si>
  <si>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</si>
  <si>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</si>
  <si>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</si>
  <si>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</si>
  <si>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</si>
  <si>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</si>
  <si>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</si>
  <si>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</si>
  <si>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</si>
  <si>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</si>
  <si>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</si>
  <si>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</si>
  <si>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</si>
  <si>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</si>
  <si>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</si>
  <si>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</si>
  <si>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</si>
  <si>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</si>
  <si>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</si>
  <si>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</si>
  <si>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</si>
  <si>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</si>
  <si>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</si>
  <si>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</si>
  <si>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</si>
  <si>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</si>
  <si>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</si>
  <si>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</si>
  <si>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</si>
  <si>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</si>
  <si>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</si>
  <si>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</si>
  <si>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</si>
  <si>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</si>
  <si>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</si>
  <si>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</si>
  <si>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</si>
  <si>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</si>
  <si>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</si>
  <si>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</si>
  <si>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</si>
  <si>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</si>
  <si>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</si>
  <si>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</si>
  <si>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</si>
  <si>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</si>
  <si>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</si>
  <si>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</si>
  <si>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</si>
  <si>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</si>
  <si>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</si>
  <si>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</si>
  <si>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</si>
  <si>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</si>
  <si>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</si>
  <si>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</si>
  <si>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</si>
  <si>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</si>
  <si>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</si>
  <si>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</si>
  <si>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</si>
  <si>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</si>
  <si>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</si>
  <si>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</si>
  <si>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</si>
  <si>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</si>
  <si>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</si>
  <si>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</si>
  <si>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</si>
  <si>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</si>
  <si>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</si>
  <si>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</si>
  <si>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</si>
  <si>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</si>
  <si>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</si>
  <si>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</si>
  <si>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</si>
  <si>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</si>
  <si>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</si>
  <si>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</si>
  <si>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</si>
  <si>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</si>
  <si>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</si>
  <si>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</si>
  <si>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</si>
  <si>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</si>
  <si>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</si>
  <si>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</si>
  <si>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</si>
  <si>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</si>
  <si>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</si>
  <si>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</si>
  <si>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</si>
  <si>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</si>
  <si>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</si>
  <si>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</si>
  <si>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</si>
  <si>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</si>
  <si>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</si>
  <si>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</si>
  <si>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</si>
  <si>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</si>
  <si>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</si>
  <si>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</si>
  <si>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</si>
  <si>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</si>
  <si>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</si>
  <si>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</si>
  <si>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</si>
  <si>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</si>
  <si>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</si>
  <si>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</si>
  <si>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</si>
  <si>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</si>
  <si>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</si>
  <si>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</si>
  <si>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</si>
  <si>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</si>
  <si>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</si>
  <si>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</si>
  <si>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</si>
  <si>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</si>
  <si>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</si>
  <si>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</si>
  <si>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</si>
  <si>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</si>
  <si>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</si>
  <si>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</si>
  <si>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</si>
  <si>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</si>
  <si>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</si>
  <si>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</si>
  <si>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</si>
  <si>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</si>
  <si>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</si>
  <si>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</si>
  <si>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</si>
  <si>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</si>
  <si>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</si>
  <si>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</si>
  <si>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</si>
  <si>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</si>
  <si>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</si>
  <si>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</si>
  <si>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</si>
  <si>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</si>
  <si>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</si>
  <si>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</si>
  <si>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</si>
  <si>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</si>
  <si>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</si>
  <si>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</si>
  <si>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</si>
  <si>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</si>
  <si>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</si>
  <si>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</si>
  <si>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</si>
  <si>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</si>
  <si>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</si>
  <si>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</si>
  <si>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</si>
  <si>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</si>
  <si>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</si>
  <si>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</si>
  <si>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</si>
  <si>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</si>
  <si>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</si>
  <si>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</si>
  <si>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</si>
  <si>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</si>
  <si>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</si>
  <si>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</si>
  <si>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</si>
  <si>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</si>
  <si>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</si>
  <si>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</si>
  <si>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</si>
  <si>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</si>
  <si>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</si>
  <si>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</si>
  <si>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</si>
  <si>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</si>
  <si>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</si>
  <si>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</si>
  <si>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</si>
  <si>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</si>
  <si>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</si>
  <si>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</si>
  <si>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</si>
  <si>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</si>
  <si>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</si>
  <si>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</si>
  <si>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</si>
  <si>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</si>
  <si>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</si>
  <si>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</si>
  <si>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</si>
  <si>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</si>
  <si>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</si>
  <si>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</si>
  <si>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</si>
  <si>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</si>
  <si>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</si>
  <si>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</si>
  <si>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</si>
  <si>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</si>
  <si>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</si>
  <si>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</si>
  <si>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</si>
  <si>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</si>
  <si>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</si>
  <si>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</si>
  <si>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</si>
  <si>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</si>
  <si>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</si>
  <si>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</si>
  <si>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</si>
  <si>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</si>
  <si>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</si>
  <si>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</si>
  <si>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</si>
  <si>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</si>
  <si>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</si>
  <si>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</si>
  <si>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</si>
  <si>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</si>
  <si>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</si>
  <si>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</si>
  <si>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</si>
  <si>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</si>
  <si>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</si>
  <si>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</si>
  <si>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</si>
  <si>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</si>
  <si>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</si>
  <si>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</si>
  <si>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</si>
  <si>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</si>
  <si>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</si>
  <si>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</si>
  <si>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</si>
  <si>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</si>
  <si>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</si>
  <si>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</si>
  <si>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</si>
  <si>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</si>
  <si>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</si>
  <si>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</si>
  <si>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</si>
  <si>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</si>
  <si>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</si>
  <si>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</si>
  <si>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</si>
  <si>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</si>
  <si>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</si>
  <si>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</si>
  <si>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</si>
  <si>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</si>
  <si>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</si>
  <si>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</si>
  <si>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</si>
  <si>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</si>
  <si>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</si>
  <si>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</si>
  <si>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</si>
  <si>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</si>
  <si>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</si>
  <si>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</si>
  <si>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</si>
  <si>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</si>
  <si>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</si>
  <si>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</si>
  <si>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</si>
  <si>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</si>
  <si>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</si>
  <si>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</si>
  <si>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</si>
  <si>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</si>
  <si>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</si>
  <si>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</si>
  <si>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</si>
  <si>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</si>
  <si>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</si>
  <si>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</si>
  <si>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</si>
  <si>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</si>
  <si>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</si>
  <si>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</si>
  <si>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</si>
  <si>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</si>
  <si>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</si>
  <si>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</si>
  <si>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</si>
  <si>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</si>
  <si>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</si>
  <si>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</si>
  <si>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</si>
  <si>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</si>
  <si>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</si>
  <si>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</si>
  <si>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</si>
  <si>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</si>
  <si>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</si>
  <si>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</si>
  <si>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</si>
  <si>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</si>
  <si>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</si>
  <si>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</si>
  <si>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</si>
  <si>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</si>
  <si>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</si>
  <si>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</si>
  <si>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</si>
  <si>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</si>
  <si>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</si>
  <si>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</si>
  <si>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</si>
  <si>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</si>
  <si>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</si>
  <si>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</si>
  <si>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</si>
  <si>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</si>
  <si>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</si>
  <si>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</si>
  <si>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</si>
  <si>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</si>
  <si>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</si>
  <si>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</si>
  <si>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</si>
  <si>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</si>
  <si>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</si>
  <si>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</si>
  <si>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</si>
  <si>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</si>
  <si>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</si>
  <si>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</si>
  <si>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</si>
  <si>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</si>
  <si>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</si>
  <si>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</si>
  <si>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</si>
  <si>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</si>
  <si>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</si>
  <si>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</si>
  <si>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</si>
  <si>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</si>
  <si>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</si>
  <si>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</si>
  <si>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</si>
  <si>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</si>
  <si>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</si>
  <si>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</si>
  <si>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</si>
  <si>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</si>
  <si>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</si>
  <si>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</si>
  <si>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</si>
  <si>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</si>
  <si>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</si>
  <si>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</si>
  <si>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</si>
  <si>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</si>
  <si>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</si>
  <si>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</si>
  <si>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</si>
  <si>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</si>
  <si>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</si>
  <si>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</si>
  <si>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</si>
  <si>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</si>
  <si>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</si>
  <si>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</si>
  <si>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</si>
  <si>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</si>
  <si>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</si>
  <si>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</si>
  <si>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</si>
  <si>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</si>
  <si>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</si>
  <si>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</si>
  <si>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</si>
  <si>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</si>
  <si>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</si>
  <si>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</si>
  <si>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</si>
  <si>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</si>
  <si>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</si>
  <si>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</si>
  <si>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</si>
  <si>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</si>
  <si>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</si>
  <si>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</si>
  <si>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</si>
  <si>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</si>
  <si>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</si>
  <si>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</si>
  <si>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</si>
  <si>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</si>
  <si>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</si>
  <si>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</si>
  <si>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</si>
  <si>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</si>
  <si>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</si>
  <si>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</si>
  <si>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</si>
  <si>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</si>
  <si>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</si>
  <si>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</si>
  <si>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</si>
  <si>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</si>
  <si>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</si>
  <si>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</si>
  <si>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</si>
  <si>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</si>
  <si>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</si>
  <si>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</si>
  <si>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</si>
  <si>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</si>
  <si>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</si>
  <si>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</si>
  <si>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</si>
  <si>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</si>
  <si>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</si>
  <si>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</si>
  <si>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</si>
  <si>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</si>
  <si>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</si>
  <si>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</si>
  <si>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</si>
  <si>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</si>
  <si>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</si>
  <si>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</si>
  <si>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</si>
  <si>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</si>
  <si>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</si>
  <si>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</si>
  <si>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</si>
  <si>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</si>
  <si>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</si>
  <si>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</si>
  <si>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</si>
  <si>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</si>
  <si>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</si>
  <si>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</si>
  <si>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</si>
  <si>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</si>
  <si>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</si>
  <si>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</si>
  <si>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</si>
  <si>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</si>
  <si>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</si>
  <si>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</si>
  <si>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</si>
  <si>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</si>
  <si>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</si>
  <si>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</si>
  <si>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</si>
  <si>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</si>
  <si>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</si>
  <si>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</si>
  <si>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</si>
  <si>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</si>
  <si>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</si>
  <si>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</si>
  <si>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</si>
  <si>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</si>
  <si>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</si>
  <si>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</si>
  <si>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</si>
  <si>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</si>
  <si>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</si>
  <si>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</si>
  <si>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</si>
  <si>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</si>
  <si>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</si>
  <si>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</si>
  <si>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</si>
  <si>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</si>
  <si>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</si>
  <si>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</si>
  <si>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</si>
  <si>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</si>
  <si>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</si>
  <si>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</si>
  <si>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</si>
  <si>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</si>
  <si>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</si>
  <si>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</si>
  <si>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</si>
  <si>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</si>
  <si>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</si>
  <si>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</si>
  <si>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</si>
  <si>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</si>
  <si>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</si>
  <si>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</si>
  <si>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</si>
  <si>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</si>
  <si>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</si>
  <si>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</si>
  <si>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</si>
  <si>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</si>
  <si>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</si>
  <si>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</si>
  <si>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</si>
  <si>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</si>
  <si>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</si>
  <si>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</si>
  <si>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</si>
  <si>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</si>
  <si>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</si>
  <si>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</si>
  <si>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</si>
  <si>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</si>
  <si>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</si>
  <si>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</si>
  <si>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</si>
  <si>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</si>
  <si>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</si>
  <si>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</si>
  <si>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</si>
  <si>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</si>
  <si>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</si>
  <si>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</si>
  <si>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</si>
  <si>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</si>
  <si>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</si>
  <si>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</si>
  <si>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</si>
  <si>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</si>
  <si>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</si>
  <si>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</si>
  <si>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</si>
  <si>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</si>
  <si>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</si>
  <si>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</si>
  <si>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</si>
  <si>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</si>
  <si>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</si>
  <si>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</si>
  <si>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</si>
  <si>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</si>
  <si>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</si>
  <si>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</si>
  <si>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</si>
  <si>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</si>
  <si>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</si>
  <si>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</si>
  <si>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</si>
  <si>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</si>
  <si>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</si>
  <si>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</si>
  <si>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</si>
  <si>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</si>
  <si>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</si>
  <si>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</si>
  <si>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</si>
  <si>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</si>
  <si>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</si>
  <si>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</si>
  <si>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</si>
  <si>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</si>
  <si>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</si>
  <si>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</si>
  <si>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</si>
  <si>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</si>
  <si>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</si>
  <si>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</si>
  <si>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</si>
  <si>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</si>
  <si>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</si>
  <si>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</si>
  <si>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</si>
  <si>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</si>
  <si>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</si>
  <si>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</si>
  <si>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</si>
  <si>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</si>
  <si>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</si>
  <si>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</si>
  <si>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</si>
  <si>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</si>
  <si>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</si>
  <si>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</si>
  <si>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</si>
  <si>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</si>
  <si>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</si>
  <si>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</si>
  <si>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</si>
  <si>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</si>
  <si>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</si>
  <si>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</si>
  <si>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</si>
  <si>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</si>
  <si>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</si>
  <si>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</si>
  <si>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</si>
  <si>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</si>
  <si>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</si>
  <si>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</si>
  <si>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</si>
  <si>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</si>
  <si>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</si>
  <si>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</si>
  <si>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</si>
  <si>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</si>
  <si>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</si>
  <si>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</si>
  <si>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</si>
  <si>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</si>
  <si>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</si>
  <si>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</si>
  <si>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</si>
  <si>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</si>
  <si>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</si>
  <si>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</si>
  <si>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</si>
  <si>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</si>
  <si>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</si>
  <si>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</si>
  <si>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</si>
  <si>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</si>
  <si>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</si>
  <si>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</si>
  <si>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</si>
  <si>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</si>
  <si>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</si>
  <si>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</si>
  <si>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</si>
  <si>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</si>
  <si>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</si>
  <si>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</si>
  <si>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</si>
  <si>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</si>
  <si>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</si>
  <si>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</si>
  <si>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</si>
  <si>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</si>
  <si>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</si>
  <si>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</si>
  <si>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</si>
  <si>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</si>
  <si>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</si>
  <si>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</si>
  <si>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</si>
  <si>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</si>
  <si>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</si>
  <si>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</si>
  <si>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</si>
  <si>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</si>
  <si>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</si>
  <si>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</si>
  <si>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</si>
  <si>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</si>
  <si>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</si>
  <si>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</si>
  <si>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</si>
  <si>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</si>
  <si>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</si>
  <si>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</si>
  <si>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</si>
  <si>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</si>
  <si>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</si>
  <si>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</si>
  <si>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</si>
  <si>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</si>
  <si>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</si>
  <si>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</si>
  <si>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</si>
  <si>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</si>
  <si>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</si>
  <si>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</si>
  <si>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</si>
  <si>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</si>
  <si>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</si>
  <si>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</si>
  <si>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</si>
  <si>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</si>
  <si>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</si>
  <si>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</si>
  <si>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</si>
  <si>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</si>
  <si>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</si>
  <si>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</si>
  <si>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</si>
  <si>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</si>
  <si>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</si>
  <si>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</si>
  <si>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</si>
  <si>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</si>
  <si>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</si>
  <si>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</si>
  <si>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</si>
  <si>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</si>
  <si>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</si>
  <si>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</si>
  <si>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</si>
  <si>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</si>
  <si>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</si>
  <si>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</si>
  <si>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</si>
  <si>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</si>
  <si>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</si>
  <si>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</si>
  <si>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</si>
  <si>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</si>
  <si>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</si>
  <si>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</si>
  <si>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</si>
  <si>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</si>
  <si>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</si>
  <si>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</si>
  <si>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</si>
  <si>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</si>
  <si>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</si>
  <si>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</si>
  <si>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</si>
  <si>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</si>
  <si>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</si>
  <si>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</si>
  <si>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</si>
  <si>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</si>
  <si>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</si>
  <si>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</si>
  <si>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</si>
  <si>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</si>
  <si>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</si>
  <si>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</si>
  <si>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</si>
  <si>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</si>
  <si>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</si>
  <si>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</si>
  <si>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</si>
  <si>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</si>
  <si>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</si>
  <si>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</si>
  <si>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</si>
  <si>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</si>
  <si>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</si>
  <si>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</si>
  <si>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</si>
  <si>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</si>
  <si>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</si>
  <si>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</si>
  <si>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</si>
  <si>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</si>
  <si>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</si>
  <si>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</si>
  <si>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</si>
  <si>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</si>
  <si>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</si>
  <si>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</si>
  <si>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</si>
  <si>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</si>
  <si>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</si>
  <si>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</si>
  <si>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</si>
  <si>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</si>
  <si>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</si>
  <si>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</si>
  <si>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</si>
  <si>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</si>
  <si>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</si>
  <si>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</si>
  <si>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</si>
  <si>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</si>
  <si>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</si>
  <si>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</si>
  <si>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</si>
  <si>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</si>
  <si>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</si>
  <si>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</si>
  <si>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</si>
  <si>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</si>
  <si>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</si>
  <si>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</si>
  <si>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</si>
  <si>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</si>
  <si>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</si>
  <si>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</si>
  <si>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</si>
  <si>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</si>
  <si>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</si>
  <si>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</si>
  <si>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</si>
  <si>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</si>
  <si>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</si>
  <si>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</si>
  <si>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</si>
  <si>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</si>
  <si>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</si>
  <si>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</si>
  <si>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</si>
  <si>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</si>
  <si>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</si>
  <si>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</si>
  <si>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</si>
  <si>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</si>
  <si>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</si>
  <si>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</si>
  <si>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</si>
  <si>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</si>
  <si>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</si>
  <si>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</si>
  <si>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</si>
  <si>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</si>
  <si>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</si>
  <si>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</si>
  <si>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</si>
  <si>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</si>
  <si>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</si>
  <si>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</si>
  <si>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</si>
  <si>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</si>
  <si>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</si>
  <si>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</si>
  <si>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</si>
  <si>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</si>
  <si>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</si>
  <si>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</si>
  <si>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</si>
  <si>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</si>
  <si>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</si>
  <si>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</si>
  <si>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</si>
  <si>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</si>
  <si>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</si>
  <si>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</si>
  <si>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</si>
  <si>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</si>
  <si>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</si>
  <si>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</si>
  <si>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</si>
  <si>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</si>
  <si>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</si>
  <si>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</si>
  <si>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</si>
  <si>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</si>
  <si>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</si>
  <si>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</si>
  <si>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</si>
  <si>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</si>
  <si>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</si>
  <si>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</si>
  <si>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</si>
  <si>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</si>
  <si>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</si>
  <si>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</si>
  <si>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</si>
  <si>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</si>
  <si>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</si>
  <si>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</si>
  <si>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</si>
  <si>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</si>
  <si>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</si>
  <si>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</si>
  <si>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</si>
  <si>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</si>
  <si>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</si>
  <si>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</si>
  <si>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</si>
  <si>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</si>
  <si>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</si>
  <si>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</si>
  <si>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</si>
  <si>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</si>
  <si>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</si>
  <si>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</si>
  <si>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</si>
  <si>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</si>
  <si>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</si>
  <si>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</si>
  <si>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</si>
  <si>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</si>
  <si>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</si>
  <si>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</si>
  <si>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</si>
  <si>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</si>
  <si>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</si>
  <si>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</si>
  <si>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</si>
  <si>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</si>
  <si>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</si>
  <si>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</si>
  <si>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</si>
  <si>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</si>
  <si>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</si>
  <si>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</si>
  <si>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</si>
  <si>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</si>
  <si>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</si>
  <si>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</si>
  <si>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</si>
  <si>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</si>
  <si>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</si>
  <si>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</si>
  <si>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</si>
  <si>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</si>
  <si>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</si>
  <si>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</si>
  <si>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</si>
  <si>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</si>
  <si>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</si>
  <si>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</si>
  <si>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</si>
  <si>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</si>
  <si>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</si>
  <si>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</si>
  <si>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</si>
  <si>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</si>
  <si>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</si>
  <si>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</si>
  <si>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</si>
  <si>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</si>
  <si>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</si>
  <si>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</si>
  <si>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</si>
  <si>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</si>
  <si>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</si>
  <si>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</si>
  <si>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</si>
  <si>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</si>
  <si>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</si>
  <si>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</si>
  <si>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</si>
  <si>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</si>
  <si>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</si>
  <si>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</si>
  <si>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</si>
  <si>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</si>
  <si>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</si>
  <si>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</si>
  <si>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</si>
  <si>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</si>
  <si>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</si>
  <si>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</si>
  <si>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</si>
  <si>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</si>
  <si>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</si>
  <si>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</si>
  <si>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</si>
  <si>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</si>
  <si>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</si>
  <si>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</si>
  <si>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</si>
  <si>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</si>
  <si>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</si>
  <si>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</si>
  <si>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</si>
  <si>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</si>
  <si>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</si>
  <si>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</si>
  <si>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</si>
  <si>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</si>
  <si>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</si>
  <si>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</si>
  <si>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</si>
  <si>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</si>
  <si>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</si>
  <si>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</si>
  <si>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</si>
  <si>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</si>
  <si>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</si>
  <si>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</si>
  <si>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</si>
  <si>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</si>
  <si>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</si>
  <si>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</si>
  <si>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</si>
  <si>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</si>
  <si>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</si>
  <si>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</si>
  <si>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</si>
  <si>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</si>
  <si>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</si>
  <si>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</si>
  <si>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</si>
  <si>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</si>
  <si>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</si>
  <si>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</si>
  <si>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</si>
  <si>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</si>
  <si>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</si>
  <si>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</si>
  <si>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</si>
  <si>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</si>
  <si>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</si>
  <si>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</si>
  <si>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</si>
  <si>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</si>
  <si>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</si>
  <si>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</si>
  <si>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</si>
  <si>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</si>
  <si>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</si>
  <si>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</si>
  <si>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</si>
  <si>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</si>
  <si>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</si>
  <si>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</si>
  <si>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</si>
  <si>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</si>
  <si>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</si>
  <si>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</si>
  <si>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</si>
  <si>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</si>
  <si>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</si>
  <si>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</si>
  <si>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</si>
  <si>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</si>
  <si>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</si>
  <si>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</si>
  <si>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</si>
  <si>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</si>
  <si>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</si>
  <si>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</si>
  <si>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</si>
  <si>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</si>
  <si>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</si>
  <si>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</si>
  <si>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</si>
  <si>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</si>
  <si>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</si>
  <si>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</si>
  <si>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</si>
  <si>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</si>
  <si>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</si>
  <si>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</si>
  <si>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</si>
  <si>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</si>
  <si>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</si>
  <si>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</si>
  <si>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</si>
  <si>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</si>
  <si>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</si>
  <si>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</si>
  <si>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</si>
  <si>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</si>
  <si>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</si>
  <si>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</si>
  <si>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</si>
  <si>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</si>
  <si>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</si>
  <si>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</si>
  <si>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</si>
  <si>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</si>
  <si>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</si>
  <si>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</si>
  <si>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</si>
  <si>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</si>
  <si>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</si>
  <si>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</si>
  <si>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</si>
  <si>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</si>
  <si>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</si>
  <si>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</si>
  <si>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</si>
  <si>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</si>
  <si>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</si>
  <si>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</si>
  <si>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</si>
  <si>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</si>
  <si>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</si>
  <si>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</si>
  <si>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</si>
  <si>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</si>
  <si>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</si>
  <si>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</si>
  <si>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</si>
  <si>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</si>
  <si>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</si>
  <si>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</si>
  <si>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</si>
  <si>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</si>
  <si>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</si>
  <si>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</si>
  <si>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</si>
  <si>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</si>
  <si>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</si>
  <si>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</si>
  <si>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</si>
  <si>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</si>
  <si>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</si>
  <si>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</si>
  <si>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</si>
  <si>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</si>
  <si>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</si>
  <si>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</si>
  <si>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</si>
  <si>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</si>
  <si>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</si>
  <si>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</si>
  <si>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</si>
  <si>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</si>
  <si>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</si>
  <si>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</si>
  <si>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</si>
  <si>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</si>
  <si>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</si>
  <si>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</si>
  <si>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</si>
  <si>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</si>
  <si>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</si>
  <si>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</si>
  <si>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</si>
  <si>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</si>
  <si>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</si>
  <si>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</si>
  <si>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</si>
  <si>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</si>
  <si>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</si>
  <si>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</si>
  <si>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</si>
  <si>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</si>
  <si>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</si>
  <si>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</si>
  <si>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</si>
  <si>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</si>
  <si>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</si>
  <si>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</si>
  <si>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</si>
  <si>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</si>
  <si>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</si>
  <si>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</si>
  <si>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</si>
  <si>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</si>
  <si>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</si>
  <si>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</si>
  <si>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</si>
  <si>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</si>
  <si>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</si>
  <si>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</si>
  <si>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</si>
  <si>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</si>
  <si>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</si>
  <si>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</si>
  <si>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</si>
  <si>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</si>
  <si>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</si>
  <si>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</si>
  <si>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</si>
  <si>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</si>
  <si>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</si>
  <si>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</si>
  <si>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</si>
  <si>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</si>
  <si>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</si>
  <si>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</si>
  <si>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</si>
  <si>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</si>
  <si>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</si>
  <si>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</si>
  <si>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</si>
  <si>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</si>
  <si>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</si>
  <si>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</si>
  <si>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</si>
  <si>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</si>
  <si>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</si>
  <si>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</si>
  <si>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</si>
  <si>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</si>
  <si>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</si>
  <si>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</si>
  <si>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</si>
  <si>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</si>
  <si>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</si>
  <si>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</si>
  <si>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</si>
  <si>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</si>
  <si>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</si>
  <si>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</si>
  <si>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</si>
  <si>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</si>
  <si>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</si>
  <si>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</si>
  <si>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</si>
  <si>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</si>
  <si>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</si>
  <si>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</si>
  <si>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</si>
  <si>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</si>
  <si>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</si>
  <si>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</si>
  <si>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</si>
  <si>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</si>
  <si>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</si>
  <si>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</si>
  <si>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</si>
  <si>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</si>
  <si>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</si>
  <si>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</si>
  <si>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</si>
  <si>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</si>
  <si>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</si>
  <si>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</si>
  <si>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</si>
  <si>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</si>
  <si>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</si>
  <si>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</si>
  <si>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</si>
  <si>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</si>
  <si>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</si>
  <si>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</si>
  <si>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</si>
  <si>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</si>
  <si>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</si>
  <si>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</si>
  <si>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</si>
  <si>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</si>
  <si>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</si>
  <si>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</si>
  <si>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</si>
  <si>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</si>
  <si>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</si>
  <si>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</si>
  <si>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</si>
  <si>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</si>
  <si>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</si>
  <si>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</si>
  <si>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</si>
  <si>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</si>
  <si>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</si>
  <si>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</si>
  <si>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</si>
  <si>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</si>
  <si>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</si>
  <si>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</si>
  <si>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</si>
  <si>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</si>
  <si>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</si>
  <si>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</si>
  <si>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</si>
  <si>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</si>
  <si>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</si>
  <si>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</si>
  <si>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</si>
  <si>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</si>
  <si>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</si>
  <si>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</si>
  <si>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</si>
  <si>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</si>
  <si>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</si>
  <si>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</si>
  <si>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</si>
  <si>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</si>
  <si>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</si>
  <si>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</si>
  <si>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</si>
  <si>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</si>
  <si>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</si>
  <si>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</si>
  <si>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</si>
  <si>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</si>
  <si>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</si>
  <si>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</si>
  <si>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</si>
  <si>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</si>
  <si>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</si>
  <si>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</si>
  <si>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</si>
  <si>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</si>
  <si>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</si>
  <si>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</si>
  <si>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</si>
  <si>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</si>
  <si>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</si>
  <si>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</si>
  <si>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</si>
  <si>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</si>
  <si>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</si>
  <si>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</si>
  <si>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</si>
  <si>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</si>
  <si>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</si>
  <si>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</si>
  <si>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</si>
  <si>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</si>
  <si>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</si>
  <si>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</si>
  <si>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</si>
  <si>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</si>
  <si>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</si>
  <si>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</si>
  <si>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</si>
  <si>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</si>
  <si>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</si>
  <si>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</si>
  <si>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</si>
  <si>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</si>
  <si>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</si>
  <si>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</si>
  <si>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</si>
  <si>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</si>
  <si>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</si>
  <si>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</si>
  <si>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</si>
  <si>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</si>
  <si>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</si>
  <si>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</si>
  <si>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</si>
  <si>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</si>
  <si>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</si>
  <si>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</si>
  <si>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</si>
  <si>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</si>
  <si>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</si>
  <si>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</si>
  <si>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</si>
  <si>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</si>
  <si>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</si>
  <si>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</si>
  <si>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</si>
  <si>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</si>
  <si>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</si>
  <si>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</si>
  <si>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</si>
  <si>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</si>
  <si>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</si>
  <si>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</si>
  <si>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</si>
  <si>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</si>
  <si>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</si>
  <si>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</si>
  <si>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</si>
  <si>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</si>
  <si>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</si>
  <si>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</si>
  <si>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</si>
  <si>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</si>
  <si>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</si>
  <si>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</si>
  <si>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</si>
  <si>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</si>
  <si>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</si>
  <si>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</si>
  <si>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</si>
  <si>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</si>
  <si>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</si>
  <si>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</si>
  <si>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</si>
  <si>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</si>
  <si>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</si>
  <si>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</si>
  <si>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</si>
  <si>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</si>
  <si>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</si>
  <si>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</si>
  <si>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</si>
  <si>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</si>
  <si>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</si>
  <si>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</si>
  <si>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</si>
  <si>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</si>
  <si>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</si>
  <si>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</si>
  <si>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</si>
  <si>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</si>
  <si>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</si>
  <si>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</si>
  <si>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</si>
  <si>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</si>
  <si>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</si>
  <si>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</si>
  <si>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</si>
  <si>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</si>
  <si>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</si>
  <si>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</si>
  <si>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</si>
  <si>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</si>
  <si>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</si>
  <si>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</si>
  <si>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</si>
  <si>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</si>
  <si>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</si>
  <si>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</si>
  <si>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</si>
  <si>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</si>
  <si>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</si>
  <si>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</si>
  <si>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</si>
  <si>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</si>
  <si>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</si>
  <si>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</si>
  <si>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</si>
  <si>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</si>
  <si>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</si>
  <si>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</si>
  <si>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</si>
  <si>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</si>
  <si>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</si>
  <si>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</si>
  <si>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</si>
  <si>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</si>
  <si>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</si>
  <si>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</si>
  <si>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</si>
  <si>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</si>
  <si>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</si>
  <si>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</si>
  <si>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</si>
  <si>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</si>
  <si>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</si>
  <si>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</si>
  <si>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</si>
  <si>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</si>
  <si>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</si>
  <si>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</si>
  <si>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</si>
  <si>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</si>
  <si>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</si>
  <si>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</si>
  <si>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</si>
  <si>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</si>
  <si>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</si>
  <si>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</si>
  <si>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</si>
  <si>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</si>
  <si>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</si>
  <si>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</si>
  <si>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</si>
  <si>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</si>
  <si>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</si>
  <si>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</si>
  <si>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</si>
  <si>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</si>
  <si>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</si>
  <si>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</si>
  <si>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</si>
  <si>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</si>
  <si>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</si>
  <si>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</si>
  <si>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</si>
  <si>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</si>
  <si>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</si>
  <si>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</si>
  <si>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</si>
  <si>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</si>
  <si>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</si>
  <si>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</si>
  <si>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</si>
  <si>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</si>
  <si>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</si>
  <si>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</si>
  <si>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</si>
  <si>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</si>
  <si>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</si>
  <si>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</si>
  <si>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</si>
  <si>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</si>
  <si>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</si>
  <si>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</si>
  <si>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</si>
  <si>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</si>
  <si>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</si>
  <si>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</si>
  <si>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</si>
  <si>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</si>
  <si>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</si>
  <si>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</si>
  <si>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</si>
  <si>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</si>
  <si>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</si>
  <si>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</si>
  <si>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</si>
  <si>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</si>
  <si>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</si>
  <si>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</si>
  <si>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</si>
  <si>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</si>
  <si>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</si>
  <si>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</si>
  <si>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</si>
  <si>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</si>
  <si>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</si>
  <si>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</si>
  <si>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</si>
  <si>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</si>
  <si>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</si>
  <si>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</si>
  <si>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</si>
  <si>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</si>
  <si>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</si>
  <si>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</si>
  <si>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</si>
  <si>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</si>
  <si>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</si>
  <si>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</si>
  <si>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</si>
  <si>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</si>
  <si>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</si>
  <si>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</si>
  <si>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</si>
  <si>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</si>
  <si>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</si>
  <si>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</si>
  <si>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</si>
  <si>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</si>
  <si>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</si>
  <si>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</si>
  <si>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</si>
  <si>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</si>
  <si>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</si>
  <si>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</si>
  <si>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</si>
  <si>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</si>
  <si>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</si>
  <si>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</si>
  <si>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</si>
  <si>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</si>
  <si>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</si>
  <si>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</si>
  <si>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</si>
  <si>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</si>
  <si>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</si>
  <si>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</si>
  <si>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</si>
  <si>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</si>
  <si>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</si>
  <si>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</si>
  <si>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</si>
  <si>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</si>
  <si>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</si>
  <si>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</si>
  <si>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</si>
  <si>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</si>
  <si>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</si>
  <si>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</si>
  <si>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</si>
  <si>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</si>
  <si>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</si>
  <si>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</si>
  <si>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</si>
  <si>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</si>
  <si>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</si>
  <si>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</si>
  <si>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</si>
  <si>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</si>
  <si>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</si>
  <si>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</si>
  <si>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</si>
  <si>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</si>
  <si>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</si>
  <si>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</si>
  <si>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</si>
  <si>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</si>
  <si>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</si>
  <si>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</si>
  <si>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</si>
  <si>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</si>
  <si>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</si>
  <si>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</si>
  <si>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</si>
  <si>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</si>
  <si>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</si>
  <si>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</si>
  <si>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</si>
  <si>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</si>
  <si>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</si>
  <si>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</si>
  <si>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</si>
  <si>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</si>
  <si>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</si>
  <si>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</si>
  <si>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</si>
  <si>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</si>
  <si>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</si>
  <si>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</si>
  <si>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</si>
  <si>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</si>
  <si>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</si>
  <si>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</si>
  <si>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</si>
  <si>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</si>
  <si>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</si>
  <si>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</si>
  <si>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</si>
  <si>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</si>
  <si>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</si>
  <si>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</si>
  <si>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</si>
  <si>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</si>
  <si>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</si>
  <si>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</si>
  <si>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</si>
  <si>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</si>
  <si>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</si>
  <si>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</si>
  <si>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</si>
  <si>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</si>
  <si>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</si>
  <si>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</si>
  <si>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</si>
  <si>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</si>
  <si>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</si>
  <si>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</si>
  <si>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</si>
  <si>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</si>
  <si>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</si>
  <si>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</si>
  <si>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</si>
  <si>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</si>
  <si>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</si>
  <si>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</si>
  <si>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</si>
  <si>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</si>
  <si>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</si>
  <si>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</si>
  <si>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</si>
  <si>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</si>
  <si>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</si>
  <si>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</si>
  <si>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</si>
  <si>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</si>
  <si>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</si>
  <si>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</si>
  <si>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</si>
  <si>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</si>
  <si>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</si>
  <si>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</si>
  <si>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</si>
  <si>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</si>
  <si>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</si>
  <si>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</si>
  <si>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</si>
  <si>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</si>
  <si>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</si>
  <si>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</si>
  <si>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</si>
  <si>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</si>
  <si>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</si>
  <si>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</si>
  <si>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</si>
  <si>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</si>
  <si>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</si>
  <si>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</si>
  <si>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</si>
  <si>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</si>
  <si>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</si>
  <si>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</si>
  <si>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</si>
  <si>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</si>
  <si>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</si>
  <si>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</si>
  <si>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</si>
  <si>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</si>
  <si>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</si>
  <si>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</si>
  <si>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</si>
  <si>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</si>
  <si>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</si>
  <si>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</si>
  <si>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</si>
  <si>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</si>
  <si>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</si>
  <si>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</si>
  <si>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</si>
  <si>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</si>
  <si>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</si>
  <si>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</si>
  <si>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</si>
  <si>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</si>
  <si>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</si>
  <si>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</si>
  <si>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</si>
  <si>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</si>
  <si>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</si>
  <si>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</si>
  <si>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</si>
  <si>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</si>
  <si>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</si>
  <si>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</si>
  <si>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</si>
  <si>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</si>
  <si>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</si>
  <si>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</si>
  <si>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</si>
  <si>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</si>
  <si>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</si>
  <si>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</si>
  <si>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</si>
  <si>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</si>
  <si>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</si>
  <si>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</si>
  <si>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</si>
  <si>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</si>
  <si>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</si>
  <si>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</si>
  <si>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</si>
  <si>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</si>
  <si>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</si>
  <si>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</si>
  <si>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</si>
  <si>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</si>
  <si>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</si>
  <si>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</si>
  <si>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</si>
  <si>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</si>
  <si>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</si>
  <si>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</si>
  <si>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</si>
  <si>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</si>
  <si>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</si>
  <si>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</si>
  <si>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</si>
  <si>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</si>
  <si>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</si>
  <si>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</si>
  <si>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</si>
  <si>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</si>
  <si>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</si>
  <si>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</si>
  <si>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</si>
  <si>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</si>
  <si>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</si>
  <si>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</si>
  <si>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</si>
  <si>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</si>
  <si>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</si>
  <si>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</si>
  <si>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</si>
  <si>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</si>
  <si>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</si>
  <si>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</si>
  <si>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</si>
  <si>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</si>
  <si>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</si>
  <si>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</si>
  <si>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</si>
  <si>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</si>
  <si>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</si>
  <si>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</si>
  <si>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</si>
  <si>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</si>
  <si>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</si>
  <si>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</si>
  <si>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</si>
  <si>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</si>
  <si>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</si>
  <si>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</si>
  <si>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</si>
  <si>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</si>
  <si>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</si>
  <si>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</si>
  <si>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</si>
  <si>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</si>
  <si>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</si>
  <si>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</si>
  <si>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</si>
  <si>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</si>
  <si>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</si>
  <si>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</si>
  <si>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</si>
  <si>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</si>
  <si>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</si>
  <si>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</si>
  <si>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</si>
  <si>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</si>
  <si>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</si>
  <si>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</si>
  <si>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</si>
  <si>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</si>
  <si>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</si>
  <si>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</si>
  <si>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</si>
  <si>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</si>
  <si>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</si>
  <si>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</si>
  <si>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</si>
  <si>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</si>
  <si>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</si>
  <si>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</si>
  <si>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</si>
  <si>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</si>
  <si>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</si>
  <si>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</si>
  <si>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</si>
  <si>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</si>
  <si>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</si>
  <si>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</si>
  <si>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</si>
  <si>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</si>
  <si>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</si>
  <si>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</si>
  <si>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</si>
  <si>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</si>
  <si>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</si>
  <si>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</si>
  <si>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</si>
  <si>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</si>
  <si>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</si>
  <si>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</si>
  <si>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</si>
  <si>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</si>
  <si>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</si>
  <si>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</si>
  <si>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</si>
  <si>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</si>
  <si>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</si>
  <si>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</si>
  <si>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</si>
  <si>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</si>
  <si>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</si>
  <si>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</si>
  <si>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</si>
  <si>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</si>
  <si>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</si>
  <si>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</si>
  <si>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</si>
  <si>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</si>
  <si>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</si>
  <si>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</si>
  <si>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</si>
  <si>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</si>
  <si>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</si>
  <si>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</si>
  <si>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</si>
  <si>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</si>
  <si>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</si>
  <si>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</si>
  <si>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</si>
  <si>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</si>
  <si>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</si>
  <si>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</si>
  <si>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</si>
  <si>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</si>
  <si>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</si>
  <si>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</si>
  <si>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</si>
  <si>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</si>
  <si>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</si>
  <si>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</si>
  <si>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</si>
  <si>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</si>
  <si>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</si>
  <si>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</si>
  <si>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</si>
  <si>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</si>
  <si>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</si>
  <si>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</si>
  <si>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</si>
  <si>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</si>
  <si>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</si>
  <si>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</si>
  <si>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</si>
  <si>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</si>
  <si>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</si>
  <si>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</si>
  <si>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</si>
  <si>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</si>
  <si>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</si>
  <si>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</si>
  <si>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</si>
  <si>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</si>
  <si>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</si>
  <si>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</si>
  <si>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</si>
  <si>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</si>
  <si>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</si>
  <si>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</si>
  <si>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</si>
  <si>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</si>
  <si>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</si>
  <si>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</si>
  <si>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</si>
  <si>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</si>
  <si>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</si>
  <si>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</si>
  <si>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</si>
  <si>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</si>
  <si>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</si>
  <si>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</si>
  <si>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</si>
  <si>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</si>
  <si>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</si>
  <si>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</si>
  <si>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</si>
  <si>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</si>
  <si>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</si>
  <si>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</si>
  <si>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</si>
  <si>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</si>
  <si>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</si>
  <si>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</si>
  <si>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</si>
  <si>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</si>
  <si>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</si>
  <si>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</si>
  <si>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</si>
  <si>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</si>
  <si>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</si>
  <si>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</si>
  <si>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</si>
  <si>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</si>
  <si>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</si>
  <si>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</si>
  <si>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</si>
  <si>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</si>
  <si>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</si>
  <si>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</si>
  <si>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</si>
  <si>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</si>
  <si>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</si>
  <si>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</si>
  <si>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</si>
  <si>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</si>
  <si>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</si>
  <si>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</si>
  <si>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</si>
  <si>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</si>
  <si>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</si>
  <si>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</si>
  <si>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</si>
  <si>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</si>
  <si>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</si>
  <si>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</si>
  <si>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</si>
  <si>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</si>
  <si>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</si>
  <si>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</si>
  <si>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</si>
  <si>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</si>
  <si>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</si>
  <si>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</si>
  <si>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</si>
  <si>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</si>
  <si>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</si>
  <si>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</si>
  <si>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</si>
  <si>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</si>
  <si>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</si>
  <si>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</si>
  <si>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</si>
  <si>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</si>
  <si>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</si>
  <si>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</si>
  <si>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</si>
  <si>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</si>
  <si>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</si>
  <si>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</si>
  <si>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</si>
  <si>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</si>
  <si>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</si>
  <si>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</si>
  <si>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</si>
  <si>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</si>
  <si>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</si>
  <si>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</si>
  <si>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</si>
  <si>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</si>
  <si>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</si>
  <si>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</si>
  <si>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</si>
  <si>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</si>
  <si>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</si>
  <si>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</si>
  <si>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</si>
  <si>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</si>
  <si>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</si>
  <si>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</si>
  <si>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</si>
  <si>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</si>
  <si>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</si>
  <si>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</si>
  <si>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</si>
  <si>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</si>
  <si>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</si>
  <si>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</si>
  <si>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</si>
  <si>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</si>
  <si>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</si>
  <si>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</si>
  <si>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</si>
  <si>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</si>
  <si>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</si>
  <si>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</si>
  <si>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</si>
  <si>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</si>
  <si>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</si>
  <si>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</si>
  <si>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</si>
  <si>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</si>
  <si>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</si>
  <si>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</si>
  <si>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</si>
  <si>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</si>
  <si>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</si>
  <si>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</si>
  <si>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</si>
  <si>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</si>
  <si>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</si>
  <si>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</si>
  <si>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</si>
  <si>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</si>
  <si>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</si>
  <si>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</si>
  <si>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</si>
  <si>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</si>
  <si>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</si>
  <si>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</si>
  <si>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</si>
  <si>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</si>
  <si>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</si>
  <si>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</si>
  <si>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</si>
  <si>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</si>
  <si>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</si>
  <si>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</si>
  <si>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</si>
  <si>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</si>
  <si>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</si>
  <si>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</si>
  <si>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</si>
  <si>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</si>
  <si>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</si>
  <si>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</si>
  <si>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</si>
  <si>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</si>
  <si>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</si>
  <si>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</si>
  <si>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</si>
  <si>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</si>
  <si>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</si>
  <si>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</si>
  <si>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</si>
  <si>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</si>
  <si>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</si>
  <si>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</si>
  <si>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</si>
  <si>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</si>
  <si>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</si>
  <si>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</si>
  <si>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</si>
  <si>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</si>
  <si>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</si>
  <si>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</si>
  <si>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</si>
  <si>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</si>
  <si>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</si>
  <si>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</si>
  <si>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</si>
  <si>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</si>
  <si>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</si>
  <si>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</si>
  <si>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</si>
  <si>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</si>
  <si>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</si>
  <si>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</si>
  <si>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</si>
  <si>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</si>
  <si>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</si>
  <si>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</si>
  <si>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</si>
  <si>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</si>
  <si>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</si>
  <si>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</si>
  <si>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</si>
  <si>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</si>
  <si>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</si>
  <si>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</si>
  <si>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</si>
  <si>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</si>
  <si>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</si>
  <si>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</si>
  <si>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</si>
  <si>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</si>
  <si>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</si>
  <si>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</si>
  <si>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</si>
  <si>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</si>
  <si>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</si>
  <si>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</si>
  <si>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</si>
  <si>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</si>
  <si>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</si>
  <si>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</si>
  <si>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</si>
  <si>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</si>
  <si>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</si>
  <si>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</si>
  <si>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</si>
  <si>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</si>
  <si>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</si>
  <si>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</si>
  <si>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</si>
  <si>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</si>
  <si>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</si>
  <si>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</si>
  <si>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</si>
  <si>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</si>
  <si>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</si>
  <si>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</si>
  <si>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</si>
  <si>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</si>
  <si>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</si>
  <si>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</si>
  <si>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</si>
  <si>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</si>
  <si>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</si>
  <si>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</si>
  <si>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</si>
  <si>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</si>
  <si>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</si>
  <si>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</si>
  <si>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</si>
  <si>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</si>
  <si>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</si>
  <si>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</si>
  <si>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</si>
  <si>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</si>
  <si>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</si>
  <si>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</si>
  <si>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</si>
  <si>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</si>
  <si>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</si>
  <si>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</si>
  <si>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</si>
  <si>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</si>
  <si>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</si>
  <si>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</si>
  <si>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</si>
  <si>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</si>
  <si>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</si>
  <si>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</si>
  <si>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</si>
  <si>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</si>
  <si>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</si>
  <si>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</si>
  <si>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</si>
  <si>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</si>
  <si>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</si>
  <si>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</si>
  <si>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</si>
  <si>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</si>
  <si>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</si>
  <si>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</si>
  <si>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</si>
  <si>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</si>
  <si>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</si>
  <si>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</si>
  <si>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</si>
  <si>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</si>
  <si>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</si>
  <si>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</si>
  <si>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</si>
  <si>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</si>
  <si>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</si>
  <si>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</si>
  <si>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</si>
  <si>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</si>
  <si>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</si>
  <si>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</si>
  <si>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</si>
  <si>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</si>
  <si>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</si>
  <si>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</si>
  <si>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</si>
  <si>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</si>
  <si>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</si>
  <si>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</si>
  <si>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</si>
  <si>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</si>
  <si>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</si>
  <si>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</si>
  <si>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</si>
  <si>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</si>
  <si>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</si>
  <si>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</si>
  <si>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</si>
  <si>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</si>
  <si>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</si>
  <si>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</si>
  <si>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</si>
  <si>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</si>
  <si>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</si>
  <si>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</si>
  <si>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</si>
  <si>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</si>
  <si>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</si>
  <si>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</si>
  <si>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</si>
  <si>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</si>
  <si>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</si>
  <si>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</si>
  <si>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</si>
  <si>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</si>
  <si>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</si>
  <si>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</si>
  <si>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</si>
  <si>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</si>
  <si>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</si>
  <si>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</si>
  <si>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</si>
  <si>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</si>
  <si>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</si>
  <si>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</si>
  <si>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</si>
  <si>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</si>
  <si>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</si>
  <si>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</si>
  <si>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</si>
  <si>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</si>
  <si>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</si>
  <si>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</si>
  <si>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</si>
  <si>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</si>
  <si>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</si>
  <si>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</si>
  <si>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</si>
  <si>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</si>
  <si>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</si>
  <si>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</si>
  <si>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</si>
  <si>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</si>
  <si>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</si>
  <si>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</si>
  <si>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</si>
  <si>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</si>
  <si>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</si>
  <si>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</si>
  <si>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</si>
  <si>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</si>
  <si>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</si>
  <si>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</si>
  <si>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</si>
  <si>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</si>
  <si>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</si>
  <si>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</si>
  <si>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</si>
  <si>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</si>
  <si>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</si>
  <si>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</si>
  <si>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</si>
  <si>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</si>
  <si>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</si>
  <si>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</si>
  <si>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</si>
  <si>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</si>
  <si>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</si>
  <si>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</si>
  <si>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</si>
  <si>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</si>
  <si>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</si>
  <si>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</si>
  <si>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</si>
  <si>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</si>
  <si>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</si>
  <si>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</si>
  <si>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</si>
  <si>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</si>
  <si>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</si>
  <si>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</si>
  <si>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</si>
  <si>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</si>
  <si>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</si>
  <si>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</si>
  <si>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</si>
  <si>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</si>
  <si>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</si>
  <si>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</si>
  <si>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</si>
  <si>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</si>
  <si>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</si>
  <si>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</si>
  <si>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</si>
  <si>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</si>
  <si>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</si>
  <si>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</si>
  <si>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</si>
  <si>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</si>
  <si>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</si>
  <si>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</si>
  <si>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</si>
  <si>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</si>
  <si>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</si>
  <si>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</si>
  <si>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</si>
  <si>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</si>
  <si>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</si>
  <si>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</si>
  <si>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</si>
  <si>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</si>
  <si>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</si>
  <si>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</si>
  <si>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</si>
  <si>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</si>
  <si>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</si>
  <si>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</si>
  <si>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</si>
  <si>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</si>
  <si>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</si>
  <si>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</si>
  <si>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</si>
  <si>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</si>
  <si>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</si>
  <si>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</si>
  <si>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</si>
  <si>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</si>
  <si>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</si>
  <si>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</si>
  <si>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</si>
  <si>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</si>
  <si>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</si>
  <si>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</si>
  <si>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</si>
  <si>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</si>
  <si>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</si>
  <si>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</si>
  <si>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</si>
  <si>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</si>
  <si>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</si>
  <si>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</si>
  <si>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</si>
  <si>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</si>
  <si>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</si>
  <si>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</si>
  <si>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</si>
  <si>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</si>
  <si>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</si>
  <si>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</si>
  <si>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</si>
  <si>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</si>
  <si>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</si>
  <si>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</si>
  <si>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</si>
  <si>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</si>
  <si>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</si>
  <si>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</si>
  <si>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</si>
  <si>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</si>
  <si>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</si>
  <si>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</si>
  <si>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</si>
  <si>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</si>
  <si>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</si>
  <si>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</si>
  <si>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</si>
  <si>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</si>
  <si>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</si>
  <si>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</si>
  <si>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</si>
  <si>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</si>
  <si>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</si>
  <si>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</si>
  <si>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</si>
  <si>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</si>
  <si>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</si>
  <si>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</si>
  <si>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</si>
  <si>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</si>
  <si>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</si>
  <si>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</si>
  <si>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</si>
  <si>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</si>
  <si>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</si>
  <si>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</si>
  <si>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</si>
  <si>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</si>
  <si>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</si>
  <si>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</si>
  <si>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</si>
  <si>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</si>
  <si>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</si>
  <si>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</si>
  <si>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</si>
  <si>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</si>
  <si>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</si>
  <si>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</si>
  <si>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</si>
  <si>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</si>
  <si>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</si>
  <si>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</si>
  <si>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</si>
  <si>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</si>
  <si>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</si>
  <si>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</si>
  <si>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</si>
  <si>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</si>
  <si>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</si>
  <si>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</si>
  <si>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</si>
  <si>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</si>
  <si>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</si>
  <si>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</si>
  <si>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</si>
  <si>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</si>
  <si>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</si>
  <si>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</si>
  <si>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</si>
  <si>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</si>
  <si>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</si>
  <si>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</si>
  <si>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</si>
  <si>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</si>
  <si>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</si>
  <si>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</si>
  <si>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</si>
  <si>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</si>
  <si>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</si>
  <si>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</si>
  <si>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</si>
  <si>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</si>
  <si>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</si>
  <si>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</si>
  <si>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</si>
  <si>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</si>
  <si>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</si>
  <si>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</si>
  <si>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</si>
  <si>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</si>
  <si>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</si>
  <si>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</si>
  <si>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</si>
  <si>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</si>
  <si>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</si>
  <si>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</si>
  <si>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</si>
  <si>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</si>
  <si>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</si>
  <si>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</si>
  <si>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</si>
  <si>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</si>
  <si>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</si>
  <si>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</si>
  <si>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</si>
  <si>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</si>
  <si>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</si>
  <si>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</si>
  <si>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</si>
  <si>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</si>
  <si>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</si>
  <si>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</si>
  <si>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</si>
  <si>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</si>
  <si>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</si>
  <si>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</si>
  <si>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</si>
  <si>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</si>
  <si>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</si>
  <si>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</si>
  <si>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</si>
  <si>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</si>
  <si>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</si>
  <si>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</si>
  <si>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</si>
  <si>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</si>
  <si>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</si>
  <si>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</si>
  <si>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</si>
  <si>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</si>
  <si>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</si>
  <si>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</si>
  <si>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</si>
  <si>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</si>
  <si>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</si>
  <si>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</si>
  <si>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</si>
  <si>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</si>
  <si>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</si>
  <si>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</si>
  <si>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</si>
  <si>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</si>
  <si>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</si>
  <si>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</si>
  <si>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</si>
  <si>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</si>
  <si>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</si>
  <si>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</si>
  <si>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</si>
  <si>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</si>
  <si>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</si>
  <si>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</si>
  <si>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</si>
  <si>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</si>
  <si>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</si>
  <si>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</si>
  <si>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</si>
  <si>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</si>
  <si>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</si>
  <si>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</si>
  <si>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</si>
  <si>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</si>
  <si>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</si>
  <si>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</si>
  <si>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</si>
  <si>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</si>
  <si>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</si>
  <si>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</si>
  <si>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</si>
  <si>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</si>
  <si>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</si>
  <si>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</si>
  <si>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</si>
  <si>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</si>
  <si>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</si>
  <si>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</si>
  <si>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</si>
  <si>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</si>
  <si>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</si>
  <si>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</si>
  <si>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</si>
  <si>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</si>
  <si>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</si>
  <si>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</si>
  <si>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</si>
  <si>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</si>
  <si>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</si>
  <si>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</si>
  <si>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</si>
  <si>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</si>
  <si>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</si>
  <si>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</si>
  <si>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</si>
  <si>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</si>
  <si>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</si>
  <si>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</si>
  <si>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</si>
  <si>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</si>
  <si>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</si>
  <si>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</si>
  <si>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</si>
  <si>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</si>
  <si>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</si>
  <si>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</si>
  <si>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</si>
  <si>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</si>
  <si>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</si>
  <si>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</si>
  <si>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</si>
  <si>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</si>
  <si>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</si>
  <si>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</si>
  <si>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</si>
  <si>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</si>
  <si>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</si>
  <si>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</si>
  <si>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</si>
  <si>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</si>
  <si>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</si>
  <si>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</si>
  <si>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</si>
  <si>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</si>
  <si>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</si>
  <si>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</si>
  <si>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</si>
  <si>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</si>
  <si>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</si>
  <si>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</si>
  <si>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</si>
  <si>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</si>
  <si>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</si>
  <si>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</si>
  <si>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</si>
  <si>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</si>
  <si>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</si>
  <si>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</si>
  <si>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</si>
  <si>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</si>
  <si>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</si>
  <si>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</si>
  <si>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</si>
  <si>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</si>
  <si>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</si>
  <si>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</si>
  <si>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</si>
  <si>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</si>
  <si>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</si>
  <si>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</si>
  <si>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</si>
  <si>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</si>
  <si>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</si>
  <si>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</si>
  <si>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</si>
  <si>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</si>
  <si>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</si>
  <si>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</si>
  <si>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</si>
  <si>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</si>
  <si>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</si>
  <si>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</si>
  <si>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</si>
  <si>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</si>
  <si>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</si>
  <si>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</si>
  <si>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</si>
  <si>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</si>
  <si>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</si>
  <si>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</si>
  <si>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</si>
  <si>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</si>
  <si>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</si>
  <si>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</si>
  <si>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</si>
  <si>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</si>
  <si>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</si>
  <si>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</si>
  <si>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</si>
  <si>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</si>
  <si>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</si>
  <si>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</si>
  <si>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</si>
  <si>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</si>
  <si>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</si>
  <si>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</si>
  <si>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</si>
  <si>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</si>
  <si>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</si>
  <si>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</si>
  <si>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</si>
  <si>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</si>
  <si>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</si>
  <si>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</si>
  <si>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</si>
  <si>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</si>
  <si>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</si>
  <si>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</si>
  <si>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</si>
  <si>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</si>
  <si>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</si>
  <si>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</si>
  <si>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</si>
  <si>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</si>
  <si>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</si>
  <si>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</si>
  <si>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</si>
  <si>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</si>
  <si>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</si>
  <si>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</si>
  <si>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</si>
  <si>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</si>
  <si>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</si>
  <si>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</si>
  <si>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</si>
  <si>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</si>
  <si>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</si>
  <si>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</si>
  <si>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</si>
  <si>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</si>
  <si>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</si>
  <si>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</si>
  <si>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</si>
  <si>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</si>
  <si>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</si>
  <si>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</si>
  <si>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</si>
  <si>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</si>
  <si>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</si>
  <si>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</si>
  <si>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</si>
  <si>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</si>
  <si>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</si>
  <si>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</si>
  <si>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</si>
  <si>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</si>
  <si>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</si>
  <si>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</si>
  <si>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</si>
  <si>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</si>
  <si>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</si>
  <si>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</si>
  <si>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</si>
  <si>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</si>
  <si>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</si>
  <si>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</si>
  <si>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</si>
  <si>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</si>
  <si>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</si>
  <si>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</si>
  <si>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</si>
  <si>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</si>
  <si>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</si>
  <si>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</si>
  <si>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</si>
  <si>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</si>
  <si>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</si>
  <si>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</si>
  <si>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</si>
  <si>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</si>
  <si>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</si>
  <si>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</si>
  <si>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</si>
  <si>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</si>
  <si>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</si>
  <si>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</si>
  <si>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</si>
  <si>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</si>
  <si>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</si>
  <si>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</si>
  <si>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</si>
  <si>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</si>
  <si>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</si>
  <si>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</si>
  <si>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</si>
  <si>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</si>
  <si>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</si>
  <si>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</si>
  <si>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</si>
  <si>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</si>
  <si>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</si>
  <si>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</si>
  <si>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</si>
  <si>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</si>
  <si>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</si>
  <si>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</si>
  <si>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</si>
  <si>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</si>
  <si>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</si>
  <si>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</si>
  <si>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</si>
  <si>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</si>
  <si>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</si>
  <si>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</si>
  <si>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</si>
  <si>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</si>
  <si>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</si>
  <si>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</si>
  <si>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</si>
  <si>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</si>
  <si>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</si>
  <si>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</si>
  <si>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</si>
  <si>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</si>
  <si>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</si>
  <si>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</si>
  <si>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</si>
  <si>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</si>
  <si>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</si>
  <si>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</si>
  <si>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</si>
  <si>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</si>
  <si>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</si>
  <si>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</si>
  <si>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</si>
  <si>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</si>
  <si>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</si>
  <si>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</si>
  <si>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</si>
  <si>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</si>
  <si>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</si>
  <si>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</si>
  <si>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</si>
  <si>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</si>
  <si>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</si>
  <si>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</si>
  <si>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</si>
  <si>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</si>
  <si>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</si>
  <si>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</si>
  <si>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</si>
  <si>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</si>
  <si>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</si>
  <si>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</si>
  <si>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</si>
  <si>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</si>
  <si>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</si>
  <si>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</si>
  <si>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</si>
  <si>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</si>
  <si>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</si>
  <si>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</si>
  <si>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</si>
  <si>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</si>
  <si>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</si>
  <si>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</si>
  <si>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</si>
  <si>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</si>
  <si>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</si>
  <si>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</si>
  <si>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</si>
  <si>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</si>
  <si>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</si>
  <si>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</si>
  <si>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</si>
  <si>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</si>
  <si>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</si>
  <si>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</si>
  <si>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</si>
  <si>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</si>
  <si>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</si>
  <si>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</si>
  <si>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</si>
  <si>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</si>
  <si>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</si>
  <si>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</si>
  <si>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</si>
  <si>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</si>
  <si>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</si>
  <si>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</si>
  <si>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</si>
  <si>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</si>
  <si>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</si>
  <si>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</si>
  <si>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</si>
  <si>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</si>
  <si>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</si>
  <si>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</si>
  <si>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</si>
  <si>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</si>
  <si>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</si>
  <si>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</si>
  <si>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</si>
  <si>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</si>
  <si>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</si>
  <si>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</si>
  <si>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</si>
  <si>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</si>
  <si>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</si>
  <si>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</si>
  <si>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</si>
  <si>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</si>
  <si>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</si>
  <si>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</si>
  <si>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</si>
  <si>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</si>
  <si>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</si>
  <si>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</si>
  <si>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</si>
  <si>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</si>
  <si>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</si>
  <si>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</si>
  <si>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</si>
  <si>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</si>
  <si>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</si>
  <si>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</si>
  <si>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</si>
  <si>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</si>
  <si>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</si>
  <si>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</si>
  <si>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</si>
  <si>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</si>
  <si>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</si>
  <si>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</si>
  <si>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</si>
  <si>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</si>
  <si>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</si>
  <si>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</si>
  <si>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</si>
  <si>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</si>
  <si>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</si>
  <si>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</si>
  <si>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</si>
  <si>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</si>
  <si>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</si>
  <si>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</si>
  <si>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</si>
  <si>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</si>
  <si>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</si>
  <si>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</si>
  <si>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</si>
  <si>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</si>
  <si>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</si>
  <si>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</si>
  <si>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</si>
  <si>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</si>
  <si>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</si>
  <si>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</si>
  <si>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</si>
  <si>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</si>
  <si>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</si>
  <si>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</si>
  <si>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</si>
  <si>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</si>
  <si>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</si>
  <si>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</si>
  <si>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</si>
  <si>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</si>
  <si>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</si>
  <si>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</si>
  <si>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</si>
  <si>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</si>
  <si>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</si>
  <si>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</si>
  <si>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</si>
  <si>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</si>
  <si>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</si>
  <si>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</si>
  <si>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</si>
  <si>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</si>
  <si>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</si>
  <si>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</si>
  <si>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</si>
  <si>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</si>
  <si>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</si>
  <si>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</si>
  <si>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</si>
  <si>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</si>
  <si>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</si>
  <si>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</si>
  <si>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</si>
  <si>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</si>
  <si>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</si>
  <si>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</si>
  <si>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</si>
  <si>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</si>
  <si>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</si>
  <si>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</si>
  <si>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</si>
  <si>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</si>
  <si>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</si>
  <si>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</si>
  <si>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</si>
  <si>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</si>
  <si>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</si>
  <si>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</si>
  <si>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</si>
  <si>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</si>
  <si>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</si>
  <si>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</si>
  <si>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</si>
  <si>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</si>
  <si>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</si>
  <si>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</si>
  <si>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</si>
  <si>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</si>
  <si>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</si>
  <si>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</si>
  <si>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</si>
  <si>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</si>
  <si>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</si>
  <si>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</si>
  <si>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</si>
  <si>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</si>
  <si>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</si>
  <si>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</si>
  <si>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</si>
  <si>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</si>
  <si>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</si>
  <si>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</si>
  <si>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</si>
  <si>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</si>
  <si>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</si>
  <si>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</si>
  <si>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</si>
  <si>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</si>
  <si>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</si>
  <si>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</si>
  <si>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</si>
  <si>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</si>
  <si>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</si>
  <si>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</si>
  <si>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</si>
  <si>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</si>
  <si>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</si>
  <si>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</si>
  <si>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</si>
  <si>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</si>
  <si>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</si>
  <si>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</si>
  <si>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</si>
  <si>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</si>
  <si>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</si>
  <si>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</si>
  <si>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</si>
  <si>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</si>
  <si>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</si>
  <si>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</si>
  <si>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</si>
  <si>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</si>
  <si>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</si>
  <si>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</si>
  <si>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</si>
  <si>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</si>
  <si>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</si>
  <si>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</si>
  <si>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</si>
  <si>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</si>
  <si>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</si>
  <si>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</si>
  <si>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</si>
  <si>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</si>
  <si>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</si>
  <si>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</si>
  <si>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</si>
  <si>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</si>
  <si>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</si>
  <si>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</si>
  <si>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</si>
  <si>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</si>
  <si>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</si>
  <si>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</si>
  <si>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</si>
  <si>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</si>
  <si>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</si>
  <si>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</si>
  <si>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</si>
  <si>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</si>
  <si>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</si>
  <si>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</si>
  <si>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</si>
  <si>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</si>
  <si>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</si>
  <si>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</si>
  <si>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</si>
  <si>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</si>
  <si>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</si>
  <si>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</si>
  <si>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</si>
  <si>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</si>
  <si>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</si>
  <si>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</si>
  <si>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</si>
  <si>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</si>
  <si>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</si>
  <si>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</si>
  <si>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</si>
  <si>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</si>
  <si>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</si>
  <si>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</si>
  <si>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</si>
  <si>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</si>
  <si>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</si>
  <si>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</si>
  <si>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</si>
  <si>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</si>
  <si>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</si>
  <si>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</si>
  <si>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</si>
  <si>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</si>
  <si>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</si>
  <si>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</si>
  <si>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</si>
  <si>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</si>
  <si>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</si>
  <si>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</si>
  <si>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</si>
  <si>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</si>
  <si>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</si>
  <si>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</si>
  <si>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</si>
  <si>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</si>
  <si>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</si>
  <si>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</si>
  <si>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</si>
  <si>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</si>
  <si>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</si>
  <si>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</si>
  <si>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</si>
  <si>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</si>
  <si>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</si>
  <si>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</si>
  <si>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</si>
  <si>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</si>
  <si>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</si>
  <si>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</si>
  <si>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</si>
  <si>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</si>
  <si>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</si>
  <si>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</si>
  <si>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</si>
  <si>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</si>
  <si>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</si>
  <si>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</si>
  <si>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</si>
  <si>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</si>
  <si>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</si>
  <si>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</si>
  <si>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</si>
  <si>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</si>
  <si>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</si>
  <si>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</si>
  <si>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</si>
  <si>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</si>
  <si>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</si>
  <si>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</si>
  <si>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</si>
  <si>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</si>
  <si>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</si>
  <si>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</si>
  <si>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</si>
  <si>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</si>
  <si>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</si>
  <si>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</si>
  <si>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</si>
  <si>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</si>
  <si>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</si>
  <si>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</si>
  <si>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</si>
  <si>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</si>
  <si>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</si>
  <si>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</si>
  <si>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</si>
  <si>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</si>
  <si>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</si>
  <si>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</si>
  <si>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</si>
  <si>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</si>
  <si>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</si>
  <si>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</si>
  <si>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</si>
  <si>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</si>
  <si>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</si>
  <si>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</si>
  <si>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</si>
  <si>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</si>
  <si>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</si>
  <si>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</si>
  <si>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</si>
  <si>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</si>
  <si>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</si>
  <si>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</si>
  <si>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</si>
  <si>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</si>
  <si>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</si>
  <si>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</si>
  <si>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</si>
  <si>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</si>
  <si>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</si>
  <si>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</si>
  <si>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</si>
  <si>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</si>
  <si>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</si>
  <si>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</si>
  <si>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</si>
  <si>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</si>
  <si>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</si>
  <si>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</si>
  <si>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</si>
  <si>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</si>
  <si>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</si>
  <si>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</si>
  <si>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</si>
  <si>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</si>
  <si>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</si>
  <si>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</si>
  <si>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</si>
  <si>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</si>
  <si>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</si>
  <si>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</si>
  <si>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</si>
  <si>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</si>
  <si>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</si>
  <si>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</si>
  <si>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</si>
  <si>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</si>
  <si>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</si>
  <si>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</si>
  <si>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</si>
  <si>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</si>
  <si>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</si>
  <si>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</si>
  <si>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</si>
  <si>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</si>
  <si>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</si>
  <si>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</si>
  <si>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</si>
  <si>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</si>
  <si>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</si>
  <si>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</si>
  <si>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</si>
  <si>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</si>
  <si>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</si>
  <si>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</si>
  <si>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</si>
  <si>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</si>
  <si>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</si>
  <si>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</si>
  <si>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</si>
  <si>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</si>
  <si>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</si>
  <si>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</si>
  <si>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</si>
  <si>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</si>
  <si>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</si>
  <si>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</si>
  <si>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</si>
  <si>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</si>
  <si>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</si>
  <si>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</si>
  <si>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</si>
  <si>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</si>
  <si>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</si>
  <si>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</si>
  <si>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</si>
  <si>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</si>
  <si>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</si>
  <si>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</si>
  <si>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</si>
  <si>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</si>
  <si>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</si>
  <si>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</si>
  <si>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</si>
  <si>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</si>
  <si>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</si>
  <si>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</si>
  <si>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</si>
  <si>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</si>
  <si>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</si>
  <si>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</si>
  <si>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</si>
  <si>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</si>
  <si>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</si>
  <si>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</si>
  <si>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</si>
  <si>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</si>
  <si>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</si>
  <si>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</si>
  <si>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</si>
  <si>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</si>
  <si>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</si>
  <si>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</si>
  <si>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</si>
  <si>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</si>
  <si>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</si>
  <si>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</si>
  <si>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</si>
  <si>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</si>
  <si>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</si>
  <si>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</si>
  <si>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</si>
  <si>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</si>
  <si>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</si>
  <si>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</si>
  <si>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</si>
  <si>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</si>
  <si>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</si>
  <si>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</si>
  <si>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</si>
  <si>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</si>
  <si>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</si>
  <si>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</si>
  <si>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</si>
  <si>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</si>
  <si>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</si>
  <si>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</si>
  <si>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</si>
  <si>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</si>
  <si>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</si>
  <si>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</si>
  <si>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</si>
  <si>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</si>
  <si>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</si>
  <si>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</si>
  <si>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</si>
  <si>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</si>
  <si>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</si>
  <si>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</si>
  <si>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</si>
  <si>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</si>
  <si>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</si>
  <si>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</si>
  <si>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</si>
  <si>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</si>
  <si>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</si>
  <si>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</si>
  <si>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</si>
  <si>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</si>
  <si>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</si>
  <si>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</si>
  <si>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</si>
  <si>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</si>
  <si>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</si>
  <si>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</si>
  <si>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</si>
  <si>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</si>
  <si>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</si>
  <si>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</si>
  <si>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</si>
  <si>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</si>
  <si>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</si>
  <si>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</si>
  <si>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</si>
  <si>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</si>
  <si>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</si>
  <si>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</si>
  <si>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</si>
  <si>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</si>
  <si>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</si>
  <si>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</si>
  <si>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</si>
  <si>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</si>
  <si>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</si>
  <si>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</si>
  <si>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</si>
  <si>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</si>
  <si>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</si>
  <si>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</si>
  <si>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</si>
  <si>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</si>
  <si>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</si>
  <si>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</si>
  <si>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</si>
  <si>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</si>
  <si>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</si>
  <si>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</si>
  <si>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</si>
  <si>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</si>
  <si>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</si>
  <si>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</si>
  <si>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</si>
  <si>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</si>
  <si>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</si>
  <si>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</si>
  <si>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</si>
  <si>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</si>
  <si>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</si>
  <si>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</si>
  <si>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</si>
  <si>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</si>
  <si>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</si>
  <si>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</si>
  <si>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</si>
  <si>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</si>
  <si>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</si>
  <si>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</si>
  <si>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</si>
  <si>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</si>
  <si>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</si>
  <si>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</si>
  <si>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</si>
  <si>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</si>
  <si>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</si>
  <si>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</si>
  <si>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</si>
  <si>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</si>
  <si>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</si>
  <si>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</si>
  <si>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</si>
  <si>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</si>
  <si>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</si>
  <si>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</si>
  <si>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</si>
  <si>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</si>
  <si>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</si>
  <si>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</si>
  <si>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</si>
  <si>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</si>
  <si>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</si>
  <si>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</si>
  <si>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</si>
  <si>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</si>
  <si>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</si>
  <si>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</si>
  <si>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</si>
  <si>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</si>
  <si>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</si>
  <si>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</si>
  <si>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</si>
  <si>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</si>
  <si>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</si>
  <si>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</si>
  <si>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</si>
  <si>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</si>
  <si>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</si>
  <si>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</si>
  <si>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</si>
  <si>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</si>
  <si>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</si>
  <si>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</si>
  <si>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</si>
  <si>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</si>
  <si>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</si>
  <si>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</si>
  <si>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</si>
  <si>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</si>
  <si>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</si>
  <si>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</si>
  <si>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</si>
  <si>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</si>
  <si>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</si>
  <si>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</si>
  <si>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</si>
  <si>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</si>
  <si>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</si>
  <si>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</si>
  <si>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</si>
  <si>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</si>
  <si>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</si>
  <si>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</si>
  <si>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</si>
  <si>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</si>
  <si>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</si>
  <si>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</si>
  <si>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</si>
  <si>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</si>
  <si>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</si>
  <si>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</si>
  <si>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</si>
  <si>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</si>
  <si>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</si>
  <si>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</si>
  <si>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</si>
  <si>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</si>
  <si>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</si>
  <si>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</si>
  <si>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</si>
  <si>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</si>
  <si>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</si>
  <si>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</si>
  <si>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</si>
  <si>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</si>
  <si>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</si>
  <si>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</si>
  <si>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</si>
  <si>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</si>
  <si>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</si>
  <si>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</si>
  <si>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</si>
  <si>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</si>
  <si>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</si>
  <si>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</si>
  <si>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</si>
  <si>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</si>
  <si>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</si>
  <si>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</si>
  <si>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</si>
  <si>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</si>
  <si>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</si>
  <si>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</si>
  <si>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</si>
  <si>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</si>
  <si>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</si>
  <si>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</si>
  <si>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</si>
  <si>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</si>
  <si>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</si>
  <si>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</si>
  <si>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</si>
  <si>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</si>
  <si>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</si>
  <si>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</si>
  <si>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</si>
  <si>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</si>
  <si>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</si>
  <si>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</si>
  <si>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</si>
  <si>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</si>
  <si>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</si>
  <si>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</si>
  <si>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</si>
  <si>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</si>
  <si>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</si>
  <si>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</si>
  <si>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</si>
  <si>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</si>
  <si>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</si>
  <si>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</si>
  <si>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</si>
  <si>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</si>
  <si>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</si>
  <si>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</si>
  <si>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</si>
  <si>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</si>
  <si>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</si>
  <si>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</si>
  <si>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</si>
  <si>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</si>
  <si>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</si>
  <si>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</si>
  <si>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</si>
  <si>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</si>
  <si>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</si>
  <si>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</si>
  <si>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</si>
  <si>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</si>
  <si>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</si>
  <si>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</si>
  <si>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</si>
  <si>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</si>
  <si>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</si>
  <si>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</si>
  <si>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</si>
  <si>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</si>
  <si>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</si>
  <si>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</si>
  <si>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</si>
  <si>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</si>
  <si>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</si>
  <si>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</si>
  <si>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</si>
  <si>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</si>
  <si>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</si>
  <si>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</si>
  <si>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</si>
  <si>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</si>
  <si>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</si>
  <si>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</si>
  <si>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</si>
  <si>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</si>
  <si>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</si>
  <si>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</si>
  <si>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</si>
  <si>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</si>
  <si>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</si>
  <si>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</si>
  <si>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</si>
  <si>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</si>
  <si>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</si>
  <si>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</si>
  <si>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</si>
  <si>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</si>
  <si>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</si>
  <si>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</si>
  <si>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</si>
  <si>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</si>
  <si>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</si>
  <si>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</si>
  <si>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</si>
  <si>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</si>
  <si>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</si>
  <si>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</si>
  <si>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</si>
  <si>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</si>
  <si>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</si>
  <si>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</si>
  <si>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</si>
  <si>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</si>
  <si>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</si>
  <si>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</si>
  <si>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</si>
  <si>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</si>
  <si>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</si>
  <si>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</si>
  <si>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</si>
  <si>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</si>
  <si>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</si>
  <si>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</si>
  <si>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</si>
  <si>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</si>
  <si>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</si>
  <si>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</si>
  <si>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</si>
  <si>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</si>
  <si>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</si>
  <si>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</si>
  <si>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</si>
  <si>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</si>
  <si>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</si>
  <si>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</si>
  <si>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</si>
  <si>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</si>
  <si>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</si>
  <si>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</si>
  <si>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</si>
  <si>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</si>
  <si>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</si>
  <si>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</si>
  <si>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</si>
  <si>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</si>
  <si>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</si>
  <si>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</si>
  <si>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</si>
  <si>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</si>
  <si>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</si>
  <si>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</si>
  <si>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</si>
  <si>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</si>
  <si>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</si>
  <si>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</si>
  <si>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</si>
  <si>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</si>
  <si>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</si>
  <si>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</si>
  <si>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</si>
  <si>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</si>
  <si>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</si>
  <si>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</si>
  <si>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</si>
  <si>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</si>
  <si>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</si>
  <si>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</si>
  <si>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</si>
  <si>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</si>
  <si>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</si>
  <si>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</si>
  <si>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</si>
  <si>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</si>
  <si>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</si>
  <si>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</si>
  <si>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</si>
  <si>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</si>
  <si>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</si>
  <si>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</si>
  <si>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</si>
  <si>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</si>
  <si>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</si>
  <si>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</si>
  <si>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</si>
  <si>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</si>
  <si>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</si>
  <si>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</si>
  <si>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</si>
  <si>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</si>
  <si>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</si>
  <si>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</si>
  <si>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</si>
  <si>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</si>
  <si>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</si>
  <si>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</si>
  <si>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</si>
  <si>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</si>
  <si>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</si>
  <si>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</si>
  <si>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</si>
  <si>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</si>
  <si>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</si>
  <si>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</si>
  <si>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</si>
  <si>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</si>
  <si>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</si>
  <si>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</si>
  <si>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</si>
  <si>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</si>
  <si>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</si>
  <si>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</si>
  <si>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</si>
  <si>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</si>
  <si>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</si>
  <si>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</si>
  <si>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</si>
  <si>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</si>
  <si>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</si>
  <si>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</si>
  <si>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</si>
  <si>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</si>
  <si>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</si>
  <si>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</si>
  <si>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</si>
  <si>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</si>
  <si>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</si>
  <si>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</si>
  <si>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</si>
  <si>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</si>
  <si>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</si>
  <si>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</si>
  <si>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</si>
  <si>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</si>
  <si>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</si>
  <si>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</si>
  <si>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</si>
  <si>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</si>
  <si>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</si>
  <si>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</si>
  <si>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</si>
  <si>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</si>
  <si>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</si>
  <si>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</si>
  <si>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</si>
  <si>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</si>
  <si>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</si>
  <si>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</si>
  <si>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</si>
  <si>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</si>
  <si>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</si>
  <si>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</si>
  <si>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</si>
  <si>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</si>
  <si>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</si>
  <si>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</si>
  <si>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</si>
  <si>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</si>
  <si>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</si>
  <si>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</si>
  <si>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</si>
  <si>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</si>
  <si>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</si>
  <si>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</si>
  <si>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</si>
  <si>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</si>
  <si>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</si>
  <si>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</si>
  <si>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</si>
  <si>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</si>
  <si>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</si>
  <si>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</si>
  <si>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</si>
  <si>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</si>
  <si>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</si>
  <si>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</si>
  <si>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</si>
  <si>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</si>
  <si>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</si>
  <si>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</si>
  <si>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</si>
  <si>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</si>
  <si>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</si>
  <si>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</si>
  <si>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</si>
  <si>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</si>
  <si>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</si>
  <si>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</si>
  <si>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</si>
  <si>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</si>
  <si>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</si>
  <si>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</si>
  <si>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</si>
  <si>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</si>
  <si>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</si>
  <si>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</si>
  <si>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</si>
  <si>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</si>
  <si>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</si>
  <si>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</si>
  <si>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</si>
  <si>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</si>
  <si>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</si>
  <si>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</si>
  <si>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</si>
  <si>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</si>
  <si>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</si>
  <si>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</si>
  <si>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</si>
  <si>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</si>
  <si>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</si>
  <si>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</si>
  <si>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</si>
  <si>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</si>
  <si>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</si>
  <si>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</si>
  <si>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</si>
  <si>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</si>
  <si>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</si>
  <si>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</si>
  <si>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</si>
  <si>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</si>
  <si>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</si>
  <si>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</si>
  <si>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</si>
  <si>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</si>
  <si>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</si>
  <si>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</si>
  <si>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</si>
  <si>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</si>
  <si>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</si>
  <si>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</si>
  <si>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</si>
  <si>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</si>
  <si>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</si>
  <si>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</si>
  <si>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</si>
  <si>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</si>
  <si>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</si>
  <si>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</si>
  <si>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</si>
  <si>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</si>
  <si>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</si>
  <si>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</si>
  <si>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</si>
  <si>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</si>
  <si>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</si>
  <si>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</si>
  <si>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</si>
  <si>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</si>
  <si>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</si>
  <si>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</si>
  <si>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</si>
  <si>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</si>
  <si>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</si>
  <si>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</si>
  <si>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</si>
  <si>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</si>
  <si>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</si>
  <si>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</si>
  <si>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</si>
  <si>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</si>
  <si>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</si>
  <si>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</si>
  <si>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</si>
  <si>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</si>
  <si>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</si>
  <si>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</si>
  <si>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</si>
  <si>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</si>
  <si>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</si>
  <si>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</si>
  <si>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</si>
  <si>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</si>
  <si>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</si>
  <si>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</si>
  <si>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</si>
  <si>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</si>
  <si>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</si>
  <si>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</si>
  <si>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</si>
  <si>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</si>
  <si>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</si>
  <si>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</si>
  <si>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</si>
  <si>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</si>
  <si>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</si>
  <si>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</si>
  <si>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</si>
  <si>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</si>
  <si>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</si>
  <si>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</si>
  <si>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</si>
  <si>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</si>
  <si>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</si>
  <si>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</si>
  <si>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</si>
  <si>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</si>
  <si>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</si>
  <si>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</si>
  <si>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</si>
  <si>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</si>
  <si>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</si>
  <si>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</si>
  <si>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</si>
  <si>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</si>
  <si>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</si>
  <si>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</si>
  <si>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</si>
  <si>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</si>
  <si>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</si>
  <si>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</si>
  <si>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</si>
  <si>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</si>
  <si>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</si>
  <si>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</si>
  <si>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</si>
  <si>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</si>
  <si>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</si>
  <si>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</si>
  <si>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</si>
  <si>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</si>
  <si>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</si>
  <si>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</si>
  <si>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</si>
  <si>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</si>
  <si>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</si>
  <si>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</si>
  <si>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</si>
  <si>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</si>
  <si>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</si>
  <si>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</si>
  <si>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</si>
  <si>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</si>
  <si>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</si>
  <si>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</si>
  <si>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</si>
  <si>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</si>
  <si>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</si>
  <si>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</si>
  <si>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</si>
  <si>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</si>
  <si>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</si>
  <si>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</si>
  <si>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</si>
  <si>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</si>
  <si>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</si>
  <si>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</si>
  <si>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</si>
  <si>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</si>
  <si>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</si>
  <si>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</si>
  <si>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</si>
  <si>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</si>
  <si>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</si>
  <si>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</si>
  <si>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</si>
  <si>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</si>
  <si>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</si>
  <si>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</si>
  <si>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</si>
  <si>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</si>
  <si>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</si>
  <si>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</si>
  <si>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</si>
  <si>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</si>
  <si>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</si>
  <si>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</si>
  <si>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</si>
  <si>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</si>
  <si>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</si>
  <si>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</si>
  <si>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</si>
  <si>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</si>
  <si>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</si>
  <si>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</si>
  <si>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</si>
  <si>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</si>
  <si>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</si>
  <si>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</si>
  <si>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</si>
  <si>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</si>
  <si>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</si>
  <si>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</si>
  <si>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</si>
  <si>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</si>
  <si>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</si>
  <si>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</si>
  <si>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</si>
  <si>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</si>
  <si>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</si>
  <si>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</si>
  <si>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</si>
  <si>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</si>
  <si>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</si>
  <si>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</si>
  <si>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</si>
  <si>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</si>
  <si>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</si>
  <si>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</si>
  <si>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</si>
  <si>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</si>
  <si>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</si>
  <si>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</si>
  <si>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</si>
  <si>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</si>
  <si>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</si>
  <si>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</si>
  <si>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</si>
  <si>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</si>
  <si>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</si>
  <si>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</si>
  <si>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</si>
  <si>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</si>
  <si>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</si>
  <si>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</si>
  <si>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</si>
  <si>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</si>
  <si>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</si>
  <si>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</si>
  <si>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</si>
  <si>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</si>
  <si>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</si>
  <si>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</si>
  <si>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</si>
  <si>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</si>
  <si>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</si>
  <si>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</si>
  <si>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</si>
  <si>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</si>
  <si>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</si>
  <si>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</si>
  <si>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</si>
  <si>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</si>
  <si>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</si>
  <si>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</si>
  <si>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</si>
  <si>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</si>
  <si>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</si>
  <si>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</si>
  <si>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</si>
  <si>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</si>
  <si>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</si>
  <si>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</si>
  <si>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</si>
  <si>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</si>
  <si>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</si>
  <si>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</si>
  <si>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</si>
  <si>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</si>
  <si>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</si>
  <si>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</si>
  <si>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</si>
  <si>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</si>
  <si>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</si>
  <si>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</si>
  <si>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</si>
  <si>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</si>
  <si>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</si>
  <si>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</si>
  <si>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</si>
  <si>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</si>
  <si>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</si>
  <si>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</si>
  <si>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</si>
  <si>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</si>
  <si>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</si>
  <si>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</si>
  <si>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</si>
  <si>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</si>
  <si>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</si>
  <si>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</si>
  <si>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</si>
  <si>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</si>
  <si>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</si>
  <si>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</si>
  <si>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</si>
  <si>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</si>
  <si>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</si>
  <si>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</si>
  <si>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</si>
  <si>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</si>
  <si>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</si>
  <si>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</si>
  <si>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</si>
  <si>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</si>
  <si>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</si>
  <si>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</si>
  <si>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</si>
  <si>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</si>
  <si>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</si>
  <si>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</si>
  <si>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</si>
  <si>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</si>
  <si>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</si>
  <si>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</si>
  <si>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</si>
  <si>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</si>
  <si>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</si>
  <si>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</si>
  <si>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</si>
  <si>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</si>
  <si>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</si>
  <si>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</si>
  <si>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</si>
  <si>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</si>
  <si>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</si>
  <si>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</si>
  <si>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</si>
  <si>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</si>
  <si>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</si>
  <si>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</si>
  <si>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</si>
  <si>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</si>
  <si>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</si>
  <si>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</si>
  <si>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</si>
  <si>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</si>
  <si>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</si>
  <si>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</si>
  <si>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</si>
  <si>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</si>
  <si>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</si>
  <si>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</si>
  <si>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</si>
  <si>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</si>
  <si>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</si>
  <si>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</si>
  <si>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</si>
  <si>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</si>
  <si>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</si>
  <si>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</si>
  <si>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</si>
  <si>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</si>
  <si>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</si>
  <si>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</si>
  <si>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</si>
  <si>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</si>
  <si>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</si>
  <si>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</si>
  <si>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</si>
  <si>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</si>
  <si>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</si>
  <si>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</si>
  <si>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</si>
  <si>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</si>
  <si>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</si>
  <si>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</si>
  <si>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</si>
  <si>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</si>
  <si>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</si>
  <si>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</si>
  <si>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</si>
  <si>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</si>
  <si>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</si>
  <si>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</si>
  <si>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</si>
  <si>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</si>
  <si>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</si>
  <si>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</si>
  <si>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</si>
  <si>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</si>
  <si>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</si>
  <si>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</si>
  <si>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</si>
  <si>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</si>
  <si>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</si>
  <si>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</si>
  <si>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</si>
  <si>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</si>
  <si>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</si>
  <si>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</si>
  <si>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</si>
  <si>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</si>
  <si>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</si>
  <si>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</si>
  <si>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</si>
  <si>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</si>
  <si>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</si>
  <si>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</si>
  <si>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</si>
  <si>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</si>
  <si>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</si>
  <si>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</si>
  <si>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</si>
  <si>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</si>
  <si>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</si>
  <si>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</si>
  <si>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</si>
  <si>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</si>
  <si>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</si>
  <si>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</si>
  <si>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</si>
  <si>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</si>
  <si>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</si>
  <si>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</si>
  <si>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</si>
  <si>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</si>
  <si>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</si>
  <si>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</si>
  <si>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</si>
  <si>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</si>
  <si>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</si>
  <si>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</si>
  <si>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</si>
  <si>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</si>
  <si>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</si>
  <si>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</si>
  <si>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</si>
  <si>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</si>
  <si>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</si>
  <si>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</si>
  <si>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</si>
  <si>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</si>
  <si>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</si>
  <si>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</si>
  <si>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</si>
  <si>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</si>
  <si>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</si>
  <si>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</si>
  <si>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</si>
  <si>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</si>
  <si>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</si>
  <si>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</si>
  <si>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</si>
  <si>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</si>
  <si>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</si>
  <si>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</si>
  <si>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</si>
  <si>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</si>
  <si>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</si>
  <si>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</si>
  <si>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</si>
  <si>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</si>
  <si>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</si>
  <si>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</si>
  <si>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</si>
  <si>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</si>
  <si>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</si>
  <si>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</si>
  <si>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</si>
  <si>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</si>
  <si>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</si>
  <si>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</si>
  <si>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</si>
  <si>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</si>
  <si>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</si>
  <si>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</si>
  <si>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</si>
  <si>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</si>
  <si>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</si>
  <si>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</si>
  <si>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</si>
  <si>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</si>
  <si>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</si>
  <si>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</si>
  <si>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</si>
  <si>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</si>
  <si>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</si>
  <si>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</si>
  <si>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</si>
  <si>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</si>
  <si>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</si>
  <si>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</si>
  <si>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</si>
  <si>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</si>
  <si>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</si>
  <si>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</si>
  <si>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</si>
  <si>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</si>
  <si>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</si>
  <si>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</si>
  <si>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</si>
  <si>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</si>
  <si>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</si>
  <si>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</si>
  <si>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</si>
  <si>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</si>
  <si>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</si>
  <si>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</si>
  <si>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</si>
  <si>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</si>
  <si>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</si>
  <si>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</si>
  <si>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</si>
  <si>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</si>
  <si>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</si>
  <si>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</si>
  <si>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</si>
  <si>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</si>
  <si>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</si>
  <si>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</si>
  <si>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</si>
  <si>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</si>
  <si>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</si>
  <si>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</si>
  <si>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</si>
  <si>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</si>
  <si>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</si>
  <si>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</si>
  <si>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</si>
  <si>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</si>
  <si>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</si>
  <si>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</si>
  <si>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</si>
  <si>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</si>
  <si>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</si>
  <si>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</si>
  <si>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</si>
  <si>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</si>
  <si>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</si>
  <si>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</si>
  <si>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</si>
  <si>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</si>
  <si>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</si>
  <si>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</si>
  <si>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</si>
  <si>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</si>
  <si>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</si>
  <si>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</si>
  <si>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</si>
  <si>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</si>
  <si>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</si>
  <si>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</si>
  <si>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</si>
  <si>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</si>
  <si>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</si>
  <si>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</si>
  <si>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</si>
  <si>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</si>
  <si>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</si>
  <si>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</si>
  <si>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</si>
  <si>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</si>
  <si>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</si>
  <si>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</si>
  <si>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</si>
  <si>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</si>
  <si>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</si>
  <si>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</si>
  <si>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</si>
  <si>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</si>
  <si>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</si>
  <si>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</si>
  <si>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</si>
  <si>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</si>
  <si>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</si>
  <si>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</si>
  <si>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</si>
  <si>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</si>
  <si>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</si>
  <si>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</si>
  <si>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</si>
  <si>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</si>
  <si>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</si>
  <si>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</si>
  <si>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</si>
  <si>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</si>
  <si>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</si>
  <si>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</si>
  <si>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</si>
  <si>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</si>
  <si>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</si>
  <si>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</si>
  <si>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</si>
  <si>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</si>
  <si>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</si>
  <si>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</si>
  <si>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</si>
  <si>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</si>
  <si>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</si>
  <si>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</si>
  <si>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</si>
  <si>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</si>
  <si>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</si>
  <si>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</si>
  <si>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</si>
  <si>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</si>
  <si>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</si>
  <si>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</si>
  <si>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</si>
  <si>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</si>
  <si>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</si>
  <si>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</si>
  <si>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</si>
  <si>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</si>
  <si>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</si>
  <si>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</si>
  <si>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</si>
  <si>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</si>
  <si>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</si>
  <si>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</si>
  <si>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</si>
  <si>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</si>
  <si>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</si>
  <si>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</si>
  <si>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</si>
  <si>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</si>
  <si>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</si>
  <si>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</si>
  <si>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</si>
  <si>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</si>
  <si>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</si>
  <si>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</si>
  <si>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</si>
  <si>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</si>
  <si>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</si>
  <si>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</si>
  <si>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</si>
  <si>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</si>
  <si>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</si>
  <si>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</si>
  <si>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</si>
  <si>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</si>
  <si>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</si>
  <si>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</si>
  <si>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</si>
  <si>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</si>
  <si>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</si>
  <si>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</si>
  <si>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</si>
  <si>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</si>
  <si>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</si>
  <si>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</si>
  <si>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</si>
  <si>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</si>
  <si>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</si>
  <si>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</si>
  <si>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</si>
  <si>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</si>
  <si>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</si>
  <si>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</si>
  <si>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</si>
  <si>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</si>
  <si>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</si>
  <si>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</si>
  <si>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</si>
  <si>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</si>
  <si>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</si>
  <si>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</si>
  <si>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</si>
  <si>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</si>
  <si>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</si>
  <si>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</si>
  <si>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</si>
  <si>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</si>
  <si>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</si>
  <si>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</si>
  <si>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</si>
  <si>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</si>
  <si>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</si>
  <si>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</si>
  <si>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</si>
  <si>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</si>
  <si>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</si>
  <si>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</si>
  <si>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</si>
  <si>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</si>
  <si>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</si>
  <si>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</si>
  <si>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</si>
  <si>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</si>
  <si>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</si>
  <si>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</si>
  <si>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</si>
  <si>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</si>
  <si>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</si>
  <si>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</si>
  <si>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</si>
  <si>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</si>
  <si>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</si>
  <si>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</si>
  <si>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</si>
  <si>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</si>
  <si>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</si>
  <si>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</si>
  <si>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</si>
  <si>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</si>
  <si>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</si>
  <si>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</si>
  <si>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</si>
  <si>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</si>
  <si>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</si>
  <si>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</si>
  <si>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</si>
  <si>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</si>
  <si>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</si>
  <si>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</si>
  <si>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</si>
  <si>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</si>
  <si>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</si>
  <si>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</si>
  <si>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</si>
  <si>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</si>
  <si>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</si>
  <si>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</si>
  <si>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</si>
  <si>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</si>
  <si>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</si>
  <si>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</si>
  <si>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</si>
  <si>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</si>
  <si>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</si>
  <si>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</si>
  <si>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</si>
  <si>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</si>
  <si>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</si>
  <si>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</si>
  <si>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</si>
  <si>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</si>
  <si>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</si>
  <si>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</si>
  <si>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</si>
  <si>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</si>
  <si>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</si>
  <si>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</si>
  <si>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</si>
  <si>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</si>
  <si>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</si>
  <si>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</si>
  <si>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</si>
  <si>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</si>
  <si>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</si>
  <si>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</si>
  <si>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</si>
  <si>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</si>
  <si>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</si>
  <si>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</si>
  <si>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</si>
  <si>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</si>
  <si>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</si>
  <si>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</si>
  <si>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</si>
  <si>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</si>
  <si>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</si>
  <si>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</si>
  <si>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</si>
  <si>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</si>
  <si>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</si>
  <si>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</si>
  <si>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</si>
  <si>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</si>
  <si>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</si>
  <si>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</si>
  <si>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</si>
  <si>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</si>
  <si>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</si>
  <si>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</si>
  <si>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</si>
  <si>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</si>
  <si>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</si>
  <si>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</si>
  <si>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</si>
  <si>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</si>
  <si>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</si>
  <si>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</si>
  <si>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</si>
  <si>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</si>
  <si>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</si>
  <si>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</si>
  <si>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</si>
  <si>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</si>
  <si>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</si>
  <si>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</si>
  <si>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</si>
  <si>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</si>
  <si>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</si>
  <si>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</si>
  <si>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</si>
  <si>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</si>
  <si>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</si>
  <si>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</si>
  <si>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</si>
  <si>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</si>
  <si>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</si>
  <si>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</si>
  <si>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</si>
  <si>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</si>
  <si>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</si>
  <si>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</si>
  <si>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</si>
  <si>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</si>
  <si>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</si>
  <si>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</si>
  <si>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</si>
  <si>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</si>
  <si>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</si>
  <si>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</si>
  <si>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</si>
  <si>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</si>
  <si>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</si>
  <si>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</si>
  <si>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</si>
  <si>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</si>
  <si>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</si>
  <si>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</si>
  <si>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</si>
  <si>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</si>
  <si>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</si>
  <si>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</si>
  <si>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</si>
  <si>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</si>
  <si>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</si>
  <si>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</si>
  <si>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</si>
  <si>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</si>
  <si>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</si>
  <si>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</si>
  <si>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</si>
  <si>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</si>
  <si>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</si>
  <si>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</si>
  <si>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</si>
  <si>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</si>
  <si>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</si>
  <si>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</si>
  <si>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</si>
  <si>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</si>
  <si>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</si>
  <si>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</si>
  <si>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</si>
  <si>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</si>
  <si>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</si>
  <si>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</si>
  <si>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</si>
  <si>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</si>
  <si>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</si>
  <si>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</si>
  <si>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</si>
  <si>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</si>
  <si>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</si>
  <si>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</si>
  <si>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</si>
  <si>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</si>
  <si>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</si>
  <si>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</si>
  <si>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</si>
  <si>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</si>
  <si>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</si>
  <si>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</si>
  <si>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</si>
  <si>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</si>
  <si>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</si>
  <si>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</si>
  <si>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</si>
  <si>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</si>
  <si>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</si>
  <si>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</si>
  <si>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</si>
  <si>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</si>
  <si>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</si>
  <si>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</si>
  <si>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</si>
  <si>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</si>
  <si>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</si>
  <si>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</si>
  <si>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</si>
  <si>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</si>
  <si>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</si>
  <si>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</si>
  <si>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</si>
  <si>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</si>
  <si>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</si>
  <si>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</si>
  <si>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</si>
  <si>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</si>
  <si>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</si>
  <si>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</si>
  <si>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</si>
  <si>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</si>
  <si>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</si>
  <si>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</si>
  <si>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</si>
  <si>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</si>
  <si>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</si>
  <si>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</si>
  <si>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</si>
  <si>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</si>
  <si>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</si>
  <si>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</si>
  <si>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</si>
  <si>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</si>
  <si>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</si>
  <si>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</si>
  <si>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</si>
  <si>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</si>
  <si>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</si>
  <si>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</si>
  <si>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</si>
  <si>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</si>
  <si>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</si>
  <si>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</si>
  <si>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</si>
  <si>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</si>
  <si>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</si>
  <si>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</si>
  <si>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</si>
  <si>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</si>
  <si>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</si>
  <si>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</si>
  <si>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</si>
  <si>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</si>
  <si>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</si>
  <si>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</si>
  <si>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</si>
  <si>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</si>
  <si>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</si>
  <si>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</si>
  <si>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</si>
  <si>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</si>
  <si>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</si>
  <si>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</si>
  <si>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</si>
  <si>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</si>
  <si>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</si>
  <si>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</si>
  <si>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</si>
  <si>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</si>
  <si>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</si>
  <si>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</si>
  <si>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</si>
  <si>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</si>
  <si>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</si>
  <si>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</si>
  <si>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</si>
  <si>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</si>
  <si>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</si>
  <si>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</si>
  <si>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</si>
  <si>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</si>
  <si>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</si>
  <si>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</si>
  <si>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</si>
  <si>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</si>
  <si>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</si>
  <si>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</si>
  <si>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</si>
  <si>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</si>
  <si>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</si>
  <si>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</si>
  <si>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</si>
  <si>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</si>
  <si>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</si>
  <si>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</si>
  <si>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</si>
  <si>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</si>
  <si>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</si>
  <si>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</si>
  <si>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</si>
  <si>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</si>
  <si>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</si>
  <si>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</si>
  <si>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</si>
  <si>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</si>
  <si>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</si>
  <si>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</si>
  <si>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</si>
  <si>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</si>
  <si>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</si>
  <si>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</si>
  <si>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</si>
  <si>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</si>
  <si>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</si>
  <si>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</si>
  <si>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</si>
  <si>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</si>
  <si>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</si>
  <si>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</si>
  <si>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</si>
  <si>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</si>
  <si>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</si>
  <si>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</si>
  <si>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</si>
  <si>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</si>
  <si>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</si>
  <si>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</si>
  <si>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</si>
  <si>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</si>
  <si>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</si>
  <si>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</si>
  <si>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</si>
  <si>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</si>
  <si>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</si>
  <si>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</si>
  <si>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</si>
  <si>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</si>
  <si>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</si>
  <si>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</si>
  <si>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</si>
  <si>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</si>
  <si>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</si>
  <si>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</si>
  <si>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</si>
  <si>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</si>
  <si>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</si>
  <si>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</si>
  <si>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</si>
  <si>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</si>
  <si>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</si>
  <si>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</si>
  <si>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</si>
  <si>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</si>
  <si>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</si>
  <si>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</si>
  <si>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</si>
  <si>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</si>
  <si>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</si>
  <si>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</si>
  <si>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</si>
  <si>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</si>
  <si>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</si>
  <si>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</si>
  <si>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</si>
  <si>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</si>
  <si>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</si>
  <si>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</si>
  <si>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</si>
  <si>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</si>
  <si>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</si>
  <si>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</si>
  <si>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</si>
  <si>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</si>
  <si>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</si>
  <si>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</si>
  <si>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</si>
  <si>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</si>
  <si>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</si>
  <si>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</si>
  <si>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</si>
  <si>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</si>
  <si>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</si>
  <si>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</si>
  <si>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</si>
  <si>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</si>
  <si>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</si>
  <si>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</si>
  <si>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</si>
  <si>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</si>
  <si>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</si>
  <si>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</si>
  <si>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</si>
  <si>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</si>
  <si>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</si>
  <si>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</si>
  <si>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</si>
  <si>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</si>
  <si>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</si>
  <si>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</si>
  <si>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</si>
  <si>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</si>
  <si>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</si>
  <si>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</si>
  <si>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</si>
  <si>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</si>
  <si>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</si>
  <si>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</si>
  <si>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</si>
  <si>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</si>
  <si>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</si>
  <si>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</si>
  <si>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</si>
  <si>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</si>
  <si>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</si>
  <si>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</si>
  <si>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</si>
  <si>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</si>
  <si>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</si>
  <si>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</si>
  <si>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</si>
  <si>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</si>
  <si>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</si>
  <si>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</si>
  <si>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</si>
  <si>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</si>
  <si>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</si>
  <si>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</si>
  <si>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</si>
  <si>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</si>
  <si>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</si>
  <si>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</si>
  <si>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</si>
  <si>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</si>
  <si>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</si>
  <si>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</si>
  <si>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</si>
  <si>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</si>
  <si>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</si>
  <si>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</si>
  <si>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</si>
  <si>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</si>
  <si>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</si>
  <si>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</si>
  <si>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</si>
  <si>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</si>
  <si>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</si>
  <si>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</si>
  <si>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</si>
  <si>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</si>
  <si>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</si>
  <si>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</si>
  <si>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</si>
  <si>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</si>
  <si>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</si>
  <si>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</si>
  <si>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</si>
  <si>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</si>
  <si>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</si>
  <si>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</si>
  <si>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</si>
  <si>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</si>
  <si>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</si>
  <si>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</si>
  <si>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</si>
  <si>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</si>
  <si>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</si>
  <si>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</si>
  <si>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</si>
  <si>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</si>
  <si>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</si>
  <si>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</si>
  <si>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</si>
  <si>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</si>
  <si>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</si>
  <si>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</si>
  <si>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</si>
  <si>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</si>
  <si>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</si>
  <si>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</si>
  <si>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</si>
  <si>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</si>
  <si>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</si>
  <si>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</si>
  <si>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</si>
  <si>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</si>
  <si>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</si>
  <si>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</si>
  <si>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</si>
  <si>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</si>
  <si>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</si>
  <si>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</si>
  <si>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</si>
  <si>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</si>
  <si>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</si>
  <si>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</si>
  <si>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</si>
  <si>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</si>
  <si>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</si>
  <si>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</si>
  <si>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</si>
  <si>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</si>
  <si>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</si>
  <si>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</si>
  <si>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</si>
  <si>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</si>
  <si>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</si>
  <si>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</si>
  <si>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</si>
  <si>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</si>
  <si>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</si>
  <si>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</si>
  <si>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</si>
  <si>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</si>
  <si>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</si>
  <si>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</si>
  <si>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</si>
  <si>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</si>
  <si>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</si>
  <si>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</si>
  <si>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</si>
  <si>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</si>
  <si>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</si>
  <si>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</si>
  <si>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</si>
  <si>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</si>
  <si>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</si>
  <si>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</si>
  <si>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</si>
  <si>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</si>
  <si>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</si>
  <si>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</si>
  <si>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</si>
  <si>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</si>
  <si>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</si>
  <si>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</si>
  <si>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</si>
  <si>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</si>
  <si>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</si>
  <si>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</si>
  <si>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</si>
  <si>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</si>
  <si>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</si>
  <si>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</si>
  <si>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</si>
  <si>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</si>
  <si>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</si>
  <si>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</si>
  <si>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</si>
  <si>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</si>
  <si>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</si>
  <si>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</si>
  <si>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</si>
  <si>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</si>
  <si>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</si>
  <si>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</si>
  <si>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</si>
  <si>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</si>
  <si>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</si>
  <si>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</si>
  <si>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</si>
  <si>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</si>
  <si>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</si>
  <si>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</si>
  <si>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</si>
  <si>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</si>
  <si>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</si>
  <si>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</si>
  <si>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</si>
  <si>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</si>
  <si>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</si>
  <si>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</si>
  <si>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</si>
  <si>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</si>
  <si>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</si>
  <si>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</si>
  <si>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</si>
  <si>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</si>
  <si>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</si>
  <si>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</si>
  <si>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</si>
  <si>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</si>
  <si>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</si>
  <si>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</si>
  <si>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</si>
  <si>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</si>
  <si>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</si>
  <si>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</si>
  <si>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</si>
  <si>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</si>
  <si>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</si>
  <si>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</si>
  <si>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</si>
  <si>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</si>
  <si>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</si>
  <si>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</si>
  <si>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</si>
  <si>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</si>
  <si>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</si>
  <si>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</si>
  <si>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</si>
  <si>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</si>
  <si>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</si>
  <si>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</si>
  <si>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</si>
  <si>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</si>
  <si>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</si>
  <si>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</si>
  <si>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</si>
  <si>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</si>
  <si>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</si>
  <si>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</si>
  <si>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</si>
  <si>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</si>
  <si>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</si>
  <si>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</si>
  <si>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</si>
  <si>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</si>
  <si>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</si>
  <si>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</si>
  <si>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</si>
  <si>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</si>
  <si>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</si>
  <si>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</si>
  <si>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</si>
  <si>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</si>
  <si>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</si>
  <si>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</si>
  <si>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</si>
  <si>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</si>
  <si>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</si>
  <si>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</si>
  <si>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</si>
  <si>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</si>
  <si>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</si>
  <si>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</si>
  <si>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</si>
  <si>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</si>
  <si>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</si>
  <si>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</si>
  <si>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</si>
  <si>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</si>
  <si>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</si>
  <si>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</si>
  <si>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</si>
  <si>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</si>
  <si>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</si>
  <si>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</si>
  <si>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</si>
  <si>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</si>
  <si>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</si>
  <si>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</si>
  <si>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</si>
  <si>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</si>
  <si>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</si>
  <si>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</si>
  <si>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</si>
  <si>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</si>
  <si>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</si>
  <si>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</si>
  <si>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</si>
  <si>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</si>
  <si>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</si>
  <si>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</si>
  <si>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</si>
  <si>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</si>
  <si>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</si>
  <si>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</si>
  <si>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</si>
  <si>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</si>
  <si>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</si>
  <si>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</si>
  <si>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</si>
  <si>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</si>
  <si>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</si>
  <si>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</si>
  <si>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</si>
  <si>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</si>
  <si>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</si>
  <si>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</si>
  <si>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</si>
  <si>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</si>
  <si>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</si>
  <si>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</si>
  <si>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</si>
  <si>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</si>
  <si>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</si>
  <si>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</si>
  <si>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</si>
  <si>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</si>
  <si>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</si>
  <si>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</si>
  <si>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</si>
  <si>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</si>
  <si>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</si>
  <si>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</si>
  <si>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</si>
  <si>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</si>
  <si>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</si>
  <si>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</si>
  <si>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</si>
  <si>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</si>
  <si>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</si>
  <si>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</si>
  <si>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</si>
  <si>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</si>
  <si>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</si>
  <si>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</si>
  <si>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</si>
  <si>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</si>
  <si>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</si>
  <si>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</si>
  <si>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</si>
  <si>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</si>
  <si>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</si>
  <si>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</si>
  <si>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</si>
  <si>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</si>
  <si>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</si>
  <si>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</si>
  <si>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</si>
  <si>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</si>
  <si>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</si>
  <si>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</si>
  <si>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</si>
  <si>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</si>
  <si>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</si>
  <si>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</si>
  <si>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</si>
  <si>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</si>
  <si>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</si>
  <si>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</si>
  <si>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</si>
  <si>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</si>
  <si>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</si>
  <si>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</si>
  <si>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</si>
  <si>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</si>
  <si>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</si>
  <si>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</si>
  <si>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</si>
  <si>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</si>
  <si>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</si>
  <si>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</si>
  <si>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</si>
  <si>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</si>
  <si>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</si>
  <si>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</si>
  <si>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</si>
  <si>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</si>
  <si>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</si>
  <si>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</si>
  <si>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</si>
  <si>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</si>
  <si>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</si>
  <si>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</si>
  <si>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</si>
  <si>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</si>
  <si>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</si>
  <si>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</si>
  <si>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</si>
  <si>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</si>
  <si>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</si>
  <si>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</si>
  <si>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</si>
  <si>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</si>
  <si>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</si>
  <si>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</si>
  <si>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</si>
  <si>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</si>
  <si>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</si>
  <si>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</si>
  <si>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</si>
  <si>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</si>
  <si>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</si>
  <si>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</si>
  <si>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</si>
  <si>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</si>
  <si>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</si>
  <si>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</si>
  <si>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</si>
  <si>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</si>
  <si>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</si>
  <si>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</si>
  <si>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</si>
  <si>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</si>
  <si>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</si>
  <si>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</si>
  <si>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</si>
  <si>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</si>
  <si>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</si>
  <si>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</si>
  <si>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</si>
  <si>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</si>
  <si>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</si>
  <si>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</si>
  <si>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</si>
  <si>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</si>
  <si>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</si>
  <si>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</si>
  <si>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</si>
  <si>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</si>
  <si>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</si>
  <si>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</si>
  <si>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</si>
  <si>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</si>
  <si>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</si>
  <si>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</si>
  <si>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</si>
  <si>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</si>
  <si>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</si>
  <si>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</si>
  <si>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</si>
  <si>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</si>
  <si>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</si>
  <si>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</si>
  <si>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</si>
  <si>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</si>
  <si>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</si>
  <si>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</si>
  <si>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</si>
  <si>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</si>
  <si>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</si>
  <si>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</si>
  <si>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</si>
  <si>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</si>
  <si>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</si>
  <si>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</si>
  <si>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</si>
  <si>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</si>
  <si>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</si>
  <si>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</si>
  <si>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</si>
  <si>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</si>
  <si>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</si>
  <si>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</si>
  <si>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</si>
  <si>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</si>
  <si>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</si>
  <si>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</si>
  <si>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</si>
  <si>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</si>
  <si>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</si>
  <si>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</si>
  <si>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</si>
  <si>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</si>
  <si>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</si>
  <si>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</si>
  <si>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</si>
  <si>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</si>
  <si>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</si>
  <si>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</si>
  <si>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</si>
  <si>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</si>
  <si>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</si>
  <si>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</si>
  <si>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</si>
  <si>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</si>
  <si>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</si>
  <si>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</si>
  <si>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</si>
  <si>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</si>
  <si>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</si>
  <si>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</si>
  <si>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</si>
  <si>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</si>
  <si>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</si>
  <si>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</si>
  <si>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</si>
  <si>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</si>
  <si>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</si>
  <si>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</si>
  <si>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</si>
  <si>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</si>
  <si>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</si>
  <si>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</si>
  <si>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</si>
  <si>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</si>
  <si>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</si>
  <si>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</si>
  <si>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</si>
  <si>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</si>
  <si>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</si>
  <si>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</si>
  <si>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</si>
  <si>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</si>
  <si>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</si>
  <si>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</si>
  <si>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</si>
  <si>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</si>
  <si>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</si>
  <si>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</si>
  <si>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</si>
  <si>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</si>
  <si>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</si>
  <si>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</si>
  <si>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</si>
  <si>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</si>
  <si>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</si>
  <si>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</si>
  <si>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</si>
  <si>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</si>
  <si>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</si>
  <si>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</si>
  <si>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</si>
  <si>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</si>
  <si>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</si>
  <si>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</si>
  <si>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</si>
  <si>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</si>
  <si>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</si>
  <si>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</si>
  <si>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</si>
  <si>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</si>
  <si>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</si>
  <si>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</si>
  <si>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</si>
  <si>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</si>
  <si>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</si>
  <si>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</si>
  <si>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</si>
  <si>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</si>
  <si>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</si>
  <si>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</si>
  <si>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</si>
  <si>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</si>
  <si>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</si>
  <si>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</si>
  <si>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</si>
  <si>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</si>
  <si>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</si>
  <si>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</si>
  <si>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</si>
  <si>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</si>
  <si>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</si>
  <si>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</si>
  <si>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</si>
  <si>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</si>
  <si>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</si>
  <si>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</si>
  <si>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</si>
  <si>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</si>
  <si>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</si>
  <si>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</si>
  <si>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</si>
  <si>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</si>
  <si>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</si>
  <si>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</si>
  <si>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</si>
  <si>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</si>
  <si>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</si>
  <si>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</si>
  <si>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</si>
  <si>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</si>
  <si>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</si>
  <si>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</si>
  <si>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</si>
  <si>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</si>
  <si>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</si>
  <si>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</si>
  <si>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</si>
  <si>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</si>
  <si>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</si>
  <si>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</si>
  <si>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</si>
  <si>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</si>
  <si>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</si>
  <si>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</si>
  <si>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</si>
  <si>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</si>
  <si>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</si>
  <si>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</si>
  <si>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</si>
  <si>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</si>
  <si>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</si>
  <si>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</si>
  <si>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</si>
  <si>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</si>
  <si>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</si>
  <si>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</si>
  <si>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</si>
  <si>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</si>
  <si>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</si>
  <si>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</si>
  <si>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</si>
  <si>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</si>
  <si>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</si>
  <si>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</si>
  <si>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</si>
  <si>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</si>
  <si>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</si>
  <si>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</si>
  <si>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</si>
  <si>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</si>
  <si>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</si>
  <si>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</si>
  <si>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</si>
  <si>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</si>
  <si>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</si>
  <si>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</si>
  <si>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</si>
  <si>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</si>
  <si>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</si>
  <si>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</si>
  <si>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</si>
  <si>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</si>
  <si>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</si>
  <si>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</si>
  <si>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</si>
  <si>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</si>
  <si>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</si>
  <si>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</si>
  <si>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</si>
  <si>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</si>
  <si>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</si>
  <si>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</si>
  <si>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</si>
  <si>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</si>
  <si>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</si>
  <si>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</si>
  <si>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</si>
  <si>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</si>
  <si>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</si>
  <si>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</si>
  <si>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</si>
  <si>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</si>
  <si>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</si>
  <si>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</si>
  <si>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</si>
  <si>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</si>
  <si>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</si>
  <si>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</si>
  <si>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</si>
  <si>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</si>
  <si>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</si>
  <si>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</si>
  <si>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</si>
  <si>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</si>
  <si>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</si>
  <si>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</si>
  <si>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</si>
  <si>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</si>
  <si>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</si>
  <si>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</si>
  <si>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</si>
  <si>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</si>
  <si>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</si>
  <si>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</si>
  <si>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</si>
  <si>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</si>
  <si>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</si>
  <si>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</si>
  <si>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</si>
  <si>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</si>
  <si>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</si>
  <si>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</si>
  <si>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</si>
  <si>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</si>
  <si>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</si>
  <si>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</si>
  <si>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</si>
  <si>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</si>
  <si>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</si>
  <si>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</si>
  <si>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</si>
  <si>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</si>
  <si>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</si>
  <si>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</si>
  <si>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</si>
  <si>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</si>
  <si>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</si>
  <si>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</si>
  <si>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</si>
  <si>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</si>
  <si>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</si>
  <si>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</si>
  <si>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</si>
  <si>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</si>
  <si>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</si>
  <si>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</si>
  <si>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</si>
  <si>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</si>
  <si>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</si>
  <si>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</si>
  <si>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</si>
  <si>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</si>
  <si>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</si>
  <si>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</si>
  <si>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</si>
  <si>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</si>
  <si>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</si>
  <si>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</si>
  <si>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</si>
  <si>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</si>
  <si>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</si>
  <si>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</si>
  <si>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</si>
  <si>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</si>
  <si>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</si>
  <si>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</si>
  <si>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</si>
  <si>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</si>
  <si>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</si>
  <si>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</si>
  <si>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</si>
  <si>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</si>
  <si>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</si>
  <si>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</si>
  <si>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</si>
  <si>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</si>
  <si>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</si>
  <si>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</si>
  <si>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</si>
  <si>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</si>
  <si>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</si>
  <si>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</si>
  <si>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</si>
  <si>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</si>
  <si>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</si>
  <si>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</si>
  <si>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</si>
  <si>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</si>
  <si>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</si>
  <si>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</si>
  <si>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</si>
  <si>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</si>
  <si>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</si>
  <si>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</si>
  <si>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</si>
  <si>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</si>
  <si>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</si>
  <si>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</si>
  <si>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</si>
  <si>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</si>
  <si>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</si>
  <si>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</si>
  <si>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</si>
  <si>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</si>
  <si>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</si>
  <si>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</si>
  <si>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</si>
  <si>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</si>
  <si>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</si>
  <si>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</si>
  <si>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</si>
  <si>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</si>
  <si>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</si>
  <si>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</si>
  <si>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</si>
  <si>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</si>
  <si>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</si>
  <si>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</si>
  <si>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</si>
  <si>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</si>
  <si>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</si>
  <si>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</si>
  <si>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</si>
  <si>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</si>
  <si>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</si>
  <si>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</si>
  <si>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</si>
  <si>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</si>
  <si>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</si>
  <si>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</si>
  <si>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</si>
  <si>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</si>
  <si>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</si>
  <si>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</si>
  <si>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</si>
  <si>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</si>
  <si>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</si>
  <si>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</si>
  <si>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</si>
  <si>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</si>
  <si>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</si>
  <si>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</si>
  <si>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</si>
  <si>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</si>
  <si>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</si>
  <si>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</si>
  <si>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</si>
  <si>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</si>
  <si>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</si>
  <si>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</si>
  <si>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</si>
  <si>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</si>
  <si>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</si>
  <si>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</si>
  <si>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</si>
  <si>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</si>
  <si>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</si>
  <si>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</si>
  <si>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</si>
  <si>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</si>
  <si>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</si>
  <si>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</si>
  <si>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</si>
  <si>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</si>
  <si>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</si>
  <si>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</si>
  <si>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</si>
  <si>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</si>
  <si>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</si>
  <si>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</si>
  <si>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</si>
  <si>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</si>
  <si>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</si>
  <si>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</si>
  <si>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</si>
  <si>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</si>
  <si>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</si>
  <si>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</si>
  <si>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</si>
  <si>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</si>
  <si>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</si>
  <si>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</si>
  <si>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</si>
  <si>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</si>
  <si>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</si>
  <si>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</si>
  <si>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</si>
  <si>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</si>
  <si>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</si>
  <si>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</si>
  <si>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</si>
  <si>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</si>
  <si>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</si>
  <si>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</si>
  <si>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</si>
  <si>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</si>
  <si>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</si>
  <si>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</si>
  <si>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</si>
  <si>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</si>
  <si>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</si>
  <si>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</si>
  <si>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</si>
  <si>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</si>
  <si>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</si>
  <si>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</si>
  <si>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</si>
  <si>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</si>
  <si>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</si>
  <si>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</si>
  <si>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</si>
  <si>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</si>
  <si>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</si>
  <si>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</si>
  <si>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</si>
  <si>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</si>
  <si>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</si>
  <si>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</si>
  <si>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</si>
  <si>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</si>
  <si>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</si>
  <si>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</si>
  <si>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</si>
  <si>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</si>
  <si>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</si>
  <si>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</si>
  <si>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</si>
  <si>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</si>
  <si>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</si>
  <si>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</si>
  <si>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</si>
  <si>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</si>
  <si>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</si>
  <si>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</si>
  <si>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</si>
  <si>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</si>
  <si>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</si>
  <si>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</si>
  <si>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</si>
  <si>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</si>
  <si>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</si>
  <si>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</si>
  <si>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</si>
  <si>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</si>
  <si>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</si>
  <si>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</si>
  <si>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</si>
  <si>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</si>
  <si>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</si>
  <si>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</si>
  <si>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</si>
  <si>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</si>
  <si>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</si>
  <si>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</si>
  <si>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</si>
  <si>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</si>
  <si>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</si>
  <si>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</si>
  <si>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</si>
  <si>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</si>
  <si>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</si>
  <si>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</si>
  <si>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</si>
  <si>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</si>
  <si>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</si>
  <si>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</si>
  <si>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</si>
  <si>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</si>
  <si>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</si>
  <si>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</si>
  <si>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</si>
  <si>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</si>
  <si>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</si>
  <si>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</si>
  <si>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</si>
  <si>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</si>
  <si>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</si>
  <si>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</si>
  <si>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</si>
  <si>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</si>
  <si>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</si>
  <si>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</si>
  <si>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</si>
  <si>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</si>
  <si>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</si>
  <si>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</si>
  <si>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</si>
  <si>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</si>
  <si>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</si>
  <si>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</si>
  <si>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</si>
  <si>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</si>
  <si>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</si>
  <si>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</si>
  <si>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</si>
  <si>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</si>
  <si>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</si>
  <si>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</si>
  <si>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</si>
  <si>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</si>
  <si>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</si>
  <si>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</si>
  <si>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</si>
  <si>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</si>
  <si>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</si>
  <si>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</si>
  <si>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</si>
  <si>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</si>
  <si>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</si>
  <si>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</si>
  <si>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</si>
  <si>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</si>
  <si>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</si>
  <si>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</si>
  <si>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</si>
  <si>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</si>
  <si>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</si>
  <si>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</si>
  <si>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</si>
  <si>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</si>
  <si>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</si>
  <si>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</si>
  <si>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</si>
  <si>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</si>
  <si>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</si>
  <si>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</si>
  <si>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</si>
  <si>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</si>
  <si>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</si>
  <si>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</si>
  <si>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</si>
  <si>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</si>
  <si>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</si>
  <si>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</si>
  <si>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</si>
  <si>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</si>
  <si>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</si>
  <si>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</si>
  <si>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</si>
  <si>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</si>
  <si>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</si>
  <si>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</si>
  <si>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</si>
  <si>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</si>
  <si>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</si>
  <si>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</si>
  <si>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</si>
  <si>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</si>
  <si>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</si>
  <si>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</si>
  <si>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</si>
  <si>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</si>
  <si>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</si>
  <si>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</si>
  <si>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</si>
  <si>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</si>
  <si>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</si>
  <si>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</si>
  <si>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</si>
  <si>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</si>
  <si>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</si>
  <si>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</si>
  <si>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</si>
  <si>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</si>
  <si>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</si>
  <si>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</si>
  <si>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</si>
  <si>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</si>
  <si>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</si>
  <si>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</si>
  <si>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</si>
  <si>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</si>
  <si>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</si>
  <si>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</si>
  <si>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</si>
  <si>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</si>
  <si>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</si>
  <si>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</si>
  <si>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</si>
  <si>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</si>
  <si>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</si>
  <si>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</si>
  <si>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</si>
  <si>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</si>
  <si>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</si>
  <si>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</si>
  <si>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</si>
  <si>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</si>
  <si>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</si>
  <si>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</si>
  <si>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</si>
  <si>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</si>
  <si>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</si>
  <si>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</si>
  <si>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</si>
  <si>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</si>
  <si>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</si>
  <si>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</si>
  <si>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</si>
  <si>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</si>
  <si>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</si>
  <si>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</si>
  <si>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</si>
  <si>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</si>
  <si>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</si>
  <si>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</si>
  <si>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</si>
  <si>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</si>
  <si>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</si>
  <si>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</si>
  <si>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</si>
  <si>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</si>
  <si>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</si>
  <si>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</si>
  <si>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</si>
  <si>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</si>
  <si>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</si>
  <si>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</si>
  <si>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</si>
  <si>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</si>
  <si>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</si>
  <si>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</si>
  <si>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</si>
  <si>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</si>
  <si>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</si>
  <si>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</si>
  <si>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</si>
  <si>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</si>
  <si>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</si>
  <si>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</si>
  <si>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</si>
  <si>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</si>
  <si>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</si>
  <si>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</si>
  <si>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</si>
  <si>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</si>
  <si>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</si>
  <si>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</si>
  <si>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</si>
  <si>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</si>
  <si>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</si>
  <si>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</si>
  <si>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</si>
  <si>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</si>
  <si>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</si>
  <si>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</si>
  <si>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</si>
  <si>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</si>
  <si>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</si>
  <si>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</si>
  <si>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</si>
  <si>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</si>
  <si>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</si>
  <si>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</si>
  <si>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</si>
  <si>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</si>
  <si>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</si>
  <si>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</si>
  <si>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</si>
  <si>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</si>
  <si>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</si>
  <si>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</si>
  <si>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</si>
  <si>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</si>
  <si>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</si>
  <si>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</si>
  <si>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</si>
  <si>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</si>
  <si>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</si>
  <si>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</si>
  <si>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</si>
  <si>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</si>
  <si>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</si>
  <si>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</si>
  <si>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</si>
  <si>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</si>
  <si>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</si>
  <si>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</si>
  <si>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</si>
  <si>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</si>
  <si>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</si>
  <si>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</si>
  <si>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</si>
  <si>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</si>
  <si>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</si>
  <si>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</si>
  <si>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</si>
  <si>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</si>
  <si>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</si>
  <si>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</si>
  <si>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</si>
  <si>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</si>
  <si>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</si>
  <si>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</si>
  <si>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</si>
  <si>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</si>
  <si>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</si>
  <si>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</si>
  <si>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</si>
  <si>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</si>
  <si>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</si>
  <si>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</si>
  <si>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</si>
  <si>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</si>
  <si>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</si>
  <si>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</si>
  <si>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</si>
  <si>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</si>
  <si>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</si>
  <si>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</si>
  <si>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</si>
  <si>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</si>
  <si>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</si>
  <si>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</si>
  <si>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</si>
  <si>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</si>
  <si>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</si>
  <si>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</si>
  <si>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</si>
  <si>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</si>
  <si>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</si>
  <si>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</si>
  <si>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</si>
  <si>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</si>
  <si>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</si>
  <si>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</si>
  <si>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</si>
  <si>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</si>
  <si>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</si>
  <si>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</si>
  <si>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</si>
  <si>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</si>
  <si>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</si>
  <si>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</si>
  <si>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</si>
  <si>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</si>
  <si>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</si>
  <si>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</si>
  <si>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</si>
  <si>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</si>
  <si>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</si>
  <si>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</si>
  <si>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</si>
  <si>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</si>
  <si>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</si>
  <si>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</si>
  <si>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</si>
  <si>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</si>
  <si>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</si>
  <si>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</si>
  <si>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</si>
  <si>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</si>
  <si>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</si>
  <si>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</si>
  <si>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</si>
  <si>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</si>
  <si>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</si>
  <si>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</si>
  <si>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</si>
  <si>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</si>
  <si>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</si>
  <si>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</si>
  <si>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</si>
  <si>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</si>
  <si>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</si>
  <si>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</si>
  <si>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</si>
  <si>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</si>
  <si>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</si>
  <si>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</si>
  <si>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</si>
  <si>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</si>
  <si>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</si>
  <si>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</si>
  <si>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</si>
  <si>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</si>
  <si>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</si>
  <si>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</si>
  <si>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</si>
  <si>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</si>
  <si>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</si>
  <si>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</si>
  <si>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</si>
  <si>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</si>
  <si>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</si>
  <si>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</si>
  <si>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</si>
  <si>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</si>
  <si>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</si>
  <si>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</si>
  <si>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</si>
  <si>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</si>
  <si>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</si>
  <si>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</si>
  <si>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</si>
  <si>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</si>
  <si>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</si>
  <si>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</si>
  <si>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</si>
  <si>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</si>
  <si>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</si>
  <si>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</si>
  <si>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</si>
  <si>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</si>
  <si>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</si>
  <si>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</si>
  <si>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</si>
  <si>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</si>
  <si>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</si>
  <si>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</si>
  <si>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</si>
  <si>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</si>
  <si>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</si>
  <si>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</si>
  <si>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</si>
  <si>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</si>
  <si>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</si>
  <si>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</si>
  <si>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</si>
  <si>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</si>
  <si>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</si>
  <si>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</si>
  <si>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</si>
  <si>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</si>
  <si>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</si>
  <si>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</si>
  <si>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</si>
  <si>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</si>
  <si>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</si>
  <si>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</si>
  <si>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</si>
  <si>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</si>
  <si>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</si>
  <si>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</si>
  <si>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</si>
  <si>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</si>
  <si>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</si>
  <si>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</si>
  <si>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</si>
  <si>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</si>
  <si>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</si>
  <si>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</si>
  <si>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</si>
  <si>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</si>
  <si>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</si>
  <si>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</si>
  <si>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</si>
  <si>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</si>
  <si>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</si>
  <si>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</si>
  <si>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</si>
  <si>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</si>
  <si>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</si>
  <si>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</si>
  <si>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</si>
  <si>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</si>
  <si>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</si>
  <si>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</si>
  <si>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</si>
  <si>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</si>
  <si>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</si>
  <si>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</si>
  <si>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</si>
  <si>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</si>
  <si>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</si>
  <si>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</si>
  <si>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</si>
  <si>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</si>
  <si>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</si>
  <si>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</si>
  <si>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</si>
  <si>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</si>
  <si>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</si>
  <si>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</si>
  <si>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</si>
  <si>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</si>
  <si>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</si>
  <si>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</si>
  <si>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</si>
  <si>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</si>
  <si>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</si>
  <si>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</si>
  <si>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</si>
  <si>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</si>
  <si>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</si>
  <si>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</si>
  <si>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</si>
  <si>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</si>
  <si>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</si>
  <si>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</si>
  <si>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</si>
  <si>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</si>
  <si>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</si>
  <si>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</si>
  <si>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</si>
  <si>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</si>
  <si>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</si>
  <si>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</si>
  <si>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</si>
  <si>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</si>
  <si>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</si>
  <si>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</si>
  <si>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</si>
  <si>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</si>
  <si>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</si>
  <si>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</si>
  <si>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</si>
  <si>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</si>
  <si>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</si>
  <si>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</si>
  <si>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</si>
  <si>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</si>
  <si>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</si>
  <si>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</si>
  <si>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</si>
  <si>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</si>
  <si>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</si>
  <si>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</si>
  <si>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</si>
  <si>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</si>
  <si>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</si>
  <si>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</si>
  <si>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</si>
  <si>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</si>
  <si>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</si>
  <si>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</si>
  <si>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</si>
  <si>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</si>
  <si>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</si>
  <si>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</si>
  <si>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</si>
  <si>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</si>
  <si>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</si>
  <si>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</si>
  <si>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</si>
  <si>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</si>
  <si>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</si>
  <si>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</si>
  <si>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</si>
  <si>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</si>
  <si>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</si>
  <si>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</si>
  <si>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</si>
  <si>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</si>
  <si>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</si>
  <si>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</si>
  <si>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</si>
  <si>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</si>
  <si>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</si>
  <si>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</si>
  <si>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</si>
  <si>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</si>
  <si>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</si>
  <si>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</si>
  <si>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</si>
  <si>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</si>
  <si>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</si>
  <si>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</si>
  <si>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</si>
  <si>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</si>
  <si>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</si>
  <si>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</si>
  <si>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</si>
  <si>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</si>
  <si>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</si>
  <si>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</si>
  <si>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</si>
  <si>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</si>
  <si>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</si>
  <si>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</si>
  <si>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</si>
  <si>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</si>
  <si>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</si>
  <si>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</si>
  <si>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</si>
  <si>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</si>
  <si>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</si>
  <si>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</si>
  <si>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</si>
  <si>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</si>
  <si>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</si>
  <si>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</si>
  <si>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</si>
  <si>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</si>
  <si>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</si>
  <si>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</si>
  <si>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</si>
  <si>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</si>
  <si>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</si>
  <si>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</si>
  <si>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</si>
  <si>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</si>
  <si>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</si>
  <si>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</si>
  <si>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</si>
  <si>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</si>
  <si>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</si>
  <si>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</si>
  <si>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</si>
  <si>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</si>
  <si>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</si>
  <si>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</si>
  <si>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</si>
  <si>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</si>
  <si>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</si>
  <si>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</si>
  <si>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</si>
  <si>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</si>
  <si>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</si>
  <si>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</si>
  <si>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</si>
  <si>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</si>
  <si>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</si>
  <si>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</si>
  <si>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</si>
  <si>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</si>
  <si>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</si>
  <si>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</si>
  <si>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</si>
  <si>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</si>
  <si>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</si>
  <si>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</si>
  <si>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</si>
  <si>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</si>
  <si>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</si>
  <si>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</si>
  <si>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</si>
  <si>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</si>
  <si>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</si>
  <si>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</si>
  <si>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</si>
  <si>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</si>
  <si>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</si>
  <si>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</si>
  <si>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</si>
  <si>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</si>
  <si>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</si>
  <si>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</si>
  <si>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</si>
  <si>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</si>
  <si>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</si>
  <si>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</si>
  <si>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</si>
  <si>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</si>
  <si>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</si>
  <si>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</si>
  <si>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</si>
  <si>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</si>
  <si>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</si>
  <si>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</si>
  <si>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</si>
  <si>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</si>
  <si>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</si>
  <si>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</si>
  <si>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</si>
  <si>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</si>
  <si>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</si>
  <si>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</si>
  <si>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</si>
  <si>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</si>
  <si>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</si>
  <si>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</si>
  <si>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</si>
  <si>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</si>
  <si>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</si>
  <si>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</si>
  <si>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</si>
  <si>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</si>
  <si>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</si>
  <si>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</si>
  <si>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</si>
  <si>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</si>
  <si>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</si>
  <si>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</si>
  <si>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</si>
  <si>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</si>
  <si>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</si>
  <si>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</si>
  <si>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</si>
  <si>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</si>
  <si>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</si>
  <si>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</si>
  <si>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</si>
  <si>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</si>
  <si>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</si>
  <si>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</si>
  <si>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</si>
  <si>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</si>
  <si>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</si>
  <si>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</si>
  <si>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</si>
  <si>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</si>
  <si>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</si>
  <si>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</si>
  <si>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</si>
  <si>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</si>
  <si>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</si>
  <si>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</si>
  <si>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</si>
  <si>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</si>
  <si>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</si>
  <si>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</si>
  <si>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</si>
  <si>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</si>
  <si>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</si>
  <si>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</si>
  <si>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</si>
  <si>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</si>
  <si>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</si>
  <si>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</si>
  <si>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</si>
  <si>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</si>
  <si>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</si>
  <si>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</si>
  <si>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</si>
  <si>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</si>
  <si>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</si>
  <si>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</si>
  <si>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</si>
  <si>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</si>
  <si>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</si>
  <si>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</si>
  <si>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</si>
  <si>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</si>
  <si>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</si>
  <si>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</si>
  <si>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</si>
  <si>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</si>
  <si>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</si>
  <si>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</si>
  <si>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</si>
  <si>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</si>
  <si>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</si>
  <si>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</si>
  <si>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</si>
  <si>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</si>
  <si>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</si>
  <si>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</si>
  <si>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</si>
  <si>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</si>
  <si>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</si>
  <si>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</si>
  <si>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</si>
  <si>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</si>
  <si>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</si>
  <si>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</si>
  <si>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</si>
  <si>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</si>
  <si>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</si>
  <si>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</si>
  <si>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</si>
  <si>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</si>
  <si>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</si>
  <si>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</si>
  <si>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</si>
  <si>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</si>
  <si>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</si>
  <si>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</si>
  <si>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</si>
  <si>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</si>
  <si>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</si>
  <si>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</si>
  <si>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</si>
  <si>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</si>
  <si>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</si>
  <si>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</si>
  <si>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</si>
  <si>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</si>
  <si>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</si>
  <si>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</si>
  <si>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</si>
  <si>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</si>
  <si>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</si>
  <si>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</si>
  <si>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</si>
  <si>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</si>
  <si>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</si>
  <si>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</si>
  <si>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</si>
  <si>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</si>
  <si>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</si>
  <si>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</si>
  <si>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</si>
  <si>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</si>
  <si>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</si>
  <si>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</si>
  <si>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</si>
  <si>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</si>
  <si>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</si>
  <si>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</si>
  <si>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</si>
  <si>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</si>
  <si>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</si>
  <si>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</si>
  <si>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</si>
  <si>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</si>
  <si>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</si>
  <si>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</si>
  <si>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</si>
  <si>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</si>
  <si>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</si>
  <si>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</si>
  <si>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</si>
  <si>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</si>
  <si>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</si>
  <si>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</si>
  <si>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</si>
  <si>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</si>
  <si>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</si>
  <si>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</si>
  <si>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</si>
  <si>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</si>
  <si>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</si>
  <si>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</si>
  <si>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</si>
  <si>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</si>
  <si>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</si>
  <si>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</si>
  <si>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</si>
  <si>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</si>
  <si>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</si>
  <si>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</si>
  <si>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</si>
  <si>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</si>
  <si>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</si>
  <si>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</si>
  <si>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</si>
  <si>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</si>
  <si>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</si>
  <si>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</si>
  <si>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</si>
  <si>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</si>
  <si>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</si>
  <si>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</si>
  <si>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</si>
  <si>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</si>
  <si>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</si>
  <si>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</si>
  <si>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</si>
  <si>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</si>
  <si>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</si>
  <si>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</si>
  <si>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</si>
  <si>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</si>
  <si>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</si>
  <si>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</si>
  <si>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</si>
  <si>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</si>
  <si>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</si>
  <si>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</si>
  <si>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</si>
  <si>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</si>
  <si>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</si>
  <si>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</si>
  <si>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</si>
  <si>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</si>
  <si>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</si>
  <si>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</si>
  <si>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</si>
  <si>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</si>
  <si>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</si>
  <si>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</si>
  <si>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</si>
  <si>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</si>
  <si>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</si>
  <si>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</si>
  <si>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</si>
  <si>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</si>
  <si>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</si>
  <si>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</si>
  <si>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</si>
  <si>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</si>
  <si>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</si>
  <si>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</si>
  <si>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</si>
  <si>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</si>
  <si>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</si>
  <si>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</si>
  <si>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</si>
  <si>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</si>
  <si>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</si>
  <si>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</si>
  <si>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</si>
  <si>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</si>
  <si>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</si>
  <si>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</si>
  <si>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</si>
  <si>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</si>
  <si>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</si>
  <si>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</si>
  <si>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</si>
  <si>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</si>
  <si>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</si>
  <si>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</si>
  <si>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</si>
  <si>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</si>
  <si>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</si>
  <si>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</si>
  <si>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</si>
  <si>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</si>
  <si>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</si>
  <si>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</si>
  <si>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</si>
  <si>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</si>
  <si>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</si>
  <si>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</si>
  <si>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</si>
  <si>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</si>
  <si>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</si>
  <si>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</si>
  <si>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</si>
  <si>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</si>
  <si>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</si>
  <si>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</si>
  <si>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</si>
  <si>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</si>
  <si>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</si>
  <si>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</si>
  <si>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</si>
  <si>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</si>
  <si>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</si>
  <si>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</si>
  <si>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</si>
  <si>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</si>
  <si>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</si>
  <si>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</si>
  <si>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</si>
  <si>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</si>
  <si>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</si>
  <si>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</si>
  <si>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</si>
  <si>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</si>
  <si>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</si>
  <si>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</si>
  <si>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</si>
  <si>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</si>
  <si>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</si>
  <si>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</si>
  <si>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</si>
  <si>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</si>
  <si>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</si>
  <si>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</si>
  <si>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</si>
  <si>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</si>
  <si>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</si>
  <si>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</si>
  <si>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</si>
  <si>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</si>
  <si>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</si>
  <si>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</si>
  <si>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</si>
  <si>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</si>
  <si>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</si>
  <si>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</si>
  <si>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</si>
  <si>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</si>
  <si>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</si>
  <si>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</si>
  <si>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</si>
  <si>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</si>
  <si>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</si>
  <si>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</si>
  <si>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</si>
  <si>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</si>
  <si>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</si>
  <si>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</si>
  <si>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</si>
  <si>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</si>
  <si>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</si>
  <si>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</si>
  <si>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</si>
  <si>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</si>
  <si>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</si>
  <si>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</si>
  <si>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</si>
  <si>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</si>
  <si>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</si>
  <si>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</si>
  <si>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</si>
  <si>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</si>
  <si>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</si>
  <si>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</si>
  <si>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</si>
  <si>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</si>
  <si>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</si>
  <si>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</si>
  <si>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</si>
  <si>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</si>
  <si>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</si>
  <si>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</si>
  <si>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</si>
  <si>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</si>
  <si>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</si>
  <si>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</si>
  <si>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</si>
  <si>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</si>
  <si>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</si>
  <si>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</si>
  <si>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</si>
  <si>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</si>
  <si>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</si>
  <si>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</si>
  <si>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</si>
  <si>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</si>
  <si>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</si>
  <si>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</si>
  <si>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</si>
  <si>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</si>
  <si>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</si>
  <si>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</si>
  <si>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</si>
  <si>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</si>
  <si>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</si>
  <si>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</si>
  <si>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</si>
  <si>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</si>
  <si>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</si>
  <si>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</si>
  <si>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</si>
  <si>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</si>
  <si>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</si>
  <si>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</si>
  <si>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</si>
  <si>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</si>
  <si>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</si>
  <si>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</si>
  <si>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</si>
  <si>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</si>
  <si>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</si>
  <si>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</si>
  <si>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</si>
  <si>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</si>
  <si>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</si>
  <si>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</si>
  <si>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</si>
  <si>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</si>
  <si>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</si>
  <si>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</si>
  <si>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</si>
  <si>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</si>
  <si>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</si>
  <si>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</si>
  <si>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</si>
  <si>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</si>
  <si>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</si>
  <si>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</si>
  <si>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</si>
  <si>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</si>
  <si>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</si>
  <si>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</si>
  <si>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</si>
  <si>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</si>
  <si>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</si>
  <si>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</si>
  <si>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</si>
  <si>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</si>
  <si>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</si>
  <si>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</si>
  <si>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</si>
  <si>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</si>
  <si>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</si>
  <si>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</si>
  <si>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</si>
  <si>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</si>
  <si>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</si>
  <si>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</si>
  <si>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</si>
  <si>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</si>
  <si>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</si>
  <si>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</si>
  <si>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</si>
  <si>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</si>
  <si>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</si>
  <si>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</si>
  <si>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</si>
  <si>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</si>
  <si>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</si>
  <si>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</si>
  <si>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</si>
  <si>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</si>
  <si>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</si>
  <si>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</si>
  <si>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</si>
  <si>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</si>
  <si>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</si>
  <si>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</si>
  <si>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</si>
  <si>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</si>
  <si>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</si>
  <si>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</si>
  <si>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</si>
  <si>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</si>
  <si>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</si>
  <si>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</si>
  <si>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</si>
  <si>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</si>
  <si>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</si>
  <si>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</si>
  <si>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</si>
  <si>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</si>
  <si>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</si>
  <si>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</si>
  <si>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</si>
  <si>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</si>
  <si>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</si>
  <si>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</si>
  <si>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</si>
  <si>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</si>
  <si>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</si>
  <si>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</si>
  <si>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</si>
  <si>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</si>
  <si>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</si>
  <si>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</si>
  <si>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</si>
  <si>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</si>
  <si>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</si>
  <si>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</si>
  <si>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</si>
  <si>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</si>
  <si>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</si>
  <si>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</si>
  <si>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</si>
  <si>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</si>
  <si>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</si>
  <si>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</si>
  <si>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</si>
  <si>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</si>
  <si>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</si>
  <si>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</si>
  <si>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</si>
  <si>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</si>
  <si>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</si>
  <si>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</si>
  <si>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</si>
  <si>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</si>
  <si>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</si>
  <si>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</si>
  <si>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</si>
  <si>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</si>
  <si>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</si>
  <si>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</si>
  <si>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</si>
  <si>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</si>
  <si>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</si>
  <si>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</si>
  <si>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</si>
  <si>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</si>
  <si>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</si>
  <si>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</si>
  <si>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</si>
  <si>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</si>
  <si>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</si>
  <si>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</si>
  <si>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</si>
  <si>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</si>
  <si>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</si>
  <si>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</si>
  <si>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</si>
  <si>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</si>
  <si>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</si>
  <si>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</si>
  <si>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</si>
  <si>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</si>
  <si>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</si>
  <si>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</si>
  <si>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</si>
  <si>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</si>
  <si>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</si>
  <si>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</si>
  <si>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</si>
  <si>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</si>
  <si>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</si>
  <si>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</si>
  <si>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</si>
  <si>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</si>
  <si>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</si>
  <si>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</si>
  <si>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</si>
  <si>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</si>
  <si>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</si>
  <si>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</si>
  <si>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</si>
  <si>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</si>
  <si>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</si>
  <si>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</si>
  <si>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</si>
  <si>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</si>
  <si>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</si>
  <si>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</si>
  <si>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</si>
  <si>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</si>
  <si>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</si>
  <si>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</si>
  <si>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</si>
  <si>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</si>
  <si>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</si>
  <si>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</si>
  <si>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</si>
  <si>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</si>
  <si>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</si>
  <si>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</si>
  <si>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</si>
  <si>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</si>
  <si>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</si>
  <si>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</si>
  <si>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</si>
  <si>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</si>
  <si>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</si>
  <si>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</si>
  <si>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</si>
  <si>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</si>
  <si>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</si>
  <si>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</si>
  <si>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</si>
  <si>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</si>
  <si>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</si>
  <si>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</si>
  <si>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</si>
  <si>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</si>
  <si>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</si>
  <si>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</si>
  <si>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</si>
  <si>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</si>
  <si>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</si>
  <si>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</si>
  <si>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</si>
  <si>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</si>
  <si>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</si>
  <si>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</si>
  <si>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</si>
  <si>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</si>
  <si>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</si>
  <si>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</si>
  <si>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</si>
  <si>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</si>
  <si>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</si>
  <si>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</si>
  <si>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</si>
  <si>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</si>
  <si>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</si>
  <si>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</si>
  <si>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</si>
  <si>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</si>
  <si>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</si>
  <si>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</si>
  <si>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</si>
  <si>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</si>
  <si>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</si>
  <si>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</si>
  <si>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</si>
  <si>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</si>
  <si>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</si>
  <si>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</si>
  <si>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</si>
  <si>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</si>
  <si>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</si>
  <si>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</si>
  <si>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</si>
  <si>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</si>
  <si>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</si>
  <si>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</si>
  <si>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</si>
  <si>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</si>
  <si>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</si>
  <si>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</si>
  <si>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</si>
  <si>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</si>
  <si>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</si>
  <si>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</si>
  <si>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</si>
  <si>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</si>
  <si>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</si>
  <si>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</si>
  <si>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</si>
  <si>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</si>
  <si>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</si>
  <si>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</si>
  <si>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</si>
  <si>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</si>
  <si>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</si>
  <si>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</si>
  <si>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</si>
  <si>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</si>
  <si>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</si>
  <si>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</si>
  <si>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</si>
  <si>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</si>
  <si>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</si>
  <si>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</si>
  <si>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</si>
  <si>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</si>
  <si>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</si>
  <si>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</si>
  <si>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</si>
  <si>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</si>
  <si>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</si>
  <si>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</si>
  <si>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</si>
  <si>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</si>
  <si>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</si>
  <si>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</si>
  <si>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</si>
  <si>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</si>
  <si>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</si>
  <si>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</si>
  <si>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</si>
  <si>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</si>
  <si>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</si>
  <si>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</si>
  <si>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</si>
  <si>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</si>
  <si>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</si>
  <si>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</si>
  <si>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</si>
  <si>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</si>
  <si>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</si>
  <si>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</si>
  <si>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</si>
  <si>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</si>
  <si>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</si>
  <si>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</si>
  <si>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</si>
  <si>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</si>
  <si>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</si>
  <si>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</si>
  <si>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</si>
  <si>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</si>
  <si>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</si>
  <si>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</si>
  <si>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</si>
  <si>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</si>
  <si>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</si>
  <si>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</si>
  <si>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</si>
  <si>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</si>
  <si>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</si>
  <si>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</si>
  <si>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</si>
  <si>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</si>
  <si>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</si>
  <si>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</si>
  <si>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</si>
  <si>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</si>
  <si>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</si>
  <si>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</si>
  <si>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</si>
  <si>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</si>
  <si>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</si>
  <si>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</si>
  <si>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</si>
  <si>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</si>
  <si>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</si>
  <si>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</si>
  <si>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</si>
  <si>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</si>
  <si>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</si>
  <si>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</si>
  <si>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</si>
  <si>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</si>
  <si>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</si>
  <si>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</si>
  <si>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</si>
  <si>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</si>
  <si>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</si>
  <si>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</si>
  <si>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</si>
  <si>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</si>
  <si>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</si>
  <si>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</si>
  <si>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</si>
  <si>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</si>
  <si>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</si>
  <si>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</si>
  <si>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</si>
  <si>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</si>
  <si>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</si>
  <si>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</si>
  <si>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</si>
  <si>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</si>
  <si>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</si>
  <si>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</si>
  <si>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</si>
  <si>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</si>
  <si>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</si>
  <si>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</si>
  <si>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</si>
  <si>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</si>
  <si>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</si>
  <si>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</si>
  <si>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</si>
  <si>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</si>
  <si>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</si>
  <si>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</si>
  <si>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</si>
  <si>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</si>
  <si>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</si>
  <si>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</si>
  <si>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</si>
  <si>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</si>
  <si>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</si>
  <si>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</si>
  <si>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</si>
  <si>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</si>
  <si>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</si>
  <si>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</si>
  <si>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</si>
  <si>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</si>
  <si>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</si>
  <si>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</si>
  <si>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</si>
  <si>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</si>
  <si>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</si>
  <si>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</si>
  <si>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</si>
  <si>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</si>
  <si>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</si>
  <si>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</si>
  <si>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</si>
  <si>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</si>
  <si>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</si>
  <si>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</si>
  <si>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</si>
  <si>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</si>
  <si>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</si>
  <si>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</si>
  <si>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</si>
  <si>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</si>
  <si>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</si>
  <si>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</si>
  <si>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</si>
  <si>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</si>
  <si>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</si>
  <si>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</si>
  <si>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</si>
  <si>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</si>
  <si>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</si>
  <si>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</si>
  <si>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</si>
  <si>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</si>
  <si>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</si>
  <si>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</si>
  <si>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</si>
  <si>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</si>
  <si>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</si>
  <si>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</si>
  <si>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</si>
  <si>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</si>
  <si>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</si>
  <si>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</si>
  <si>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</si>
  <si>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</si>
  <si>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</si>
  <si>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</si>
  <si>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</si>
  <si>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</si>
  <si>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</si>
  <si>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</si>
  <si>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</si>
  <si>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</si>
  <si>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</si>
  <si>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</si>
  <si>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</si>
  <si>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</si>
  <si>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</si>
  <si>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</si>
  <si>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</si>
  <si>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</si>
  <si>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</si>
  <si>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</si>
  <si>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</si>
  <si>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</si>
  <si>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</si>
  <si>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</si>
  <si>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</si>
  <si>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</si>
  <si>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</si>
  <si>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</si>
  <si>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</si>
  <si>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</si>
  <si>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</si>
  <si>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</si>
  <si>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</si>
  <si>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</si>
  <si>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</si>
  <si>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</si>
  <si>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</si>
  <si>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</si>
  <si>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</si>
  <si>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</si>
  <si>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</si>
  <si>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</si>
  <si>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</si>
  <si>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</si>
  <si>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</si>
  <si>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</si>
  <si>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</si>
  <si>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</si>
  <si>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</si>
  <si>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</si>
  <si>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</si>
  <si>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</si>
  <si>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</si>
  <si>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</si>
  <si>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</si>
  <si>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</si>
  <si>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</si>
  <si>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</si>
  <si>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</si>
  <si>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</si>
  <si>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</si>
  <si>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</si>
  <si>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</si>
  <si>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</si>
  <si>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</si>
  <si>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</si>
  <si>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</si>
  <si>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</si>
  <si>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</si>
  <si>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</si>
  <si>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</si>
  <si>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</si>
  <si>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</si>
  <si>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</si>
  <si>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</si>
  <si>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</si>
  <si>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</si>
  <si>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</si>
  <si>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</si>
  <si>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</si>
  <si>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</si>
  <si>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</si>
  <si>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</si>
  <si>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</si>
  <si>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</si>
  <si>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</si>
  <si>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</si>
  <si>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</si>
  <si>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</si>
  <si>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</si>
  <si>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</si>
  <si>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</si>
  <si>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</si>
  <si>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</si>
  <si>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</si>
  <si>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</si>
  <si>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</si>
  <si>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</si>
  <si>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</si>
  <si>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</si>
  <si>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</si>
  <si>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</si>
  <si>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</si>
  <si>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</si>
  <si>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</si>
  <si>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</si>
  <si>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</si>
  <si>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</si>
  <si>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</si>
  <si>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</si>
  <si>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</si>
  <si>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</si>
  <si>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</si>
  <si>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</si>
  <si>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</si>
  <si>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</si>
  <si>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</si>
  <si>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</si>
  <si>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</si>
  <si>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</si>
  <si>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</si>
  <si>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</si>
  <si>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</si>
  <si>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</si>
  <si>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</si>
  <si>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</si>
  <si>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</si>
  <si>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</si>
  <si>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</si>
  <si>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</si>
  <si>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</si>
  <si>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</si>
  <si>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</si>
  <si>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</si>
  <si>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</si>
  <si>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</si>
  <si>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</si>
  <si>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</si>
  <si>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</si>
  <si>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</si>
  <si>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</si>
  <si>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</si>
  <si>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</si>
  <si>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</si>
  <si>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</si>
  <si>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</si>
  <si>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</si>
  <si>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</si>
  <si>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</si>
  <si>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</si>
  <si>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</si>
  <si>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</si>
  <si>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</si>
  <si>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</si>
  <si>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</si>
  <si>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</si>
  <si>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</si>
  <si>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</si>
  <si>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</si>
  <si>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</si>
  <si>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</si>
  <si>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</si>
  <si>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</si>
  <si>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</si>
  <si>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</si>
  <si>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</si>
  <si>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</si>
  <si>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</si>
  <si>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</si>
  <si>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</si>
  <si>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</si>
  <si>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</si>
  <si>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</si>
  <si>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</si>
  <si>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</si>
  <si>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</si>
  <si>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</si>
  <si>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</si>
  <si>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</si>
  <si>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</si>
  <si>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</si>
  <si>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</si>
  <si>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</si>
  <si>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</si>
  <si>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</si>
  <si>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</si>
  <si>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</si>
  <si>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</si>
  <si>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</si>
  <si>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</si>
  <si>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</si>
  <si>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</si>
  <si>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</si>
  <si>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</si>
  <si>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</si>
  <si>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</si>
  <si>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</si>
  <si>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</si>
  <si>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</si>
  <si>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</si>
  <si>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</si>
  <si>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</si>
  <si>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</si>
  <si>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</si>
  <si>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</si>
  <si>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</si>
  <si>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</si>
  <si>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</si>
  <si>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</si>
  <si>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</si>
  <si>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</si>
  <si>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</si>
  <si>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</si>
  <si>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</si>
  <si>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</si>
  <si>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</si>
  <si>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</si>
  <si>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</si>
  <si>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</si>
  <si>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</si>
  <si>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</si>
  <si>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</si>
  <si>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</si>
  <si>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</si>
  <si>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</si>
  <si>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</si>
  <si>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</si>
  <si>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</si>
  <si>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</si>
  <si>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</si>
  <si>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</si>
  <si>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</si>
  <si>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</si>
  <si>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</si>
  <si>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</si>
  <si>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</si>
  <si>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</si>
  <si>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</si>
  <si>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</si>
  <si>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</si>
  <si>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</si>
  <si>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</si>
  <si>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</si>
  <si>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</si>
  <si>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</si>
  <si>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</si>
  <si>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</si>
  <si>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</si>
  <si>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</si>
  <si>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</si>
  <si>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</si>
  <si>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</si>
  <si>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</si>
  <si>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</si>
  <si>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</si>
  <si>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</si>
  <si>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</si>
  <si>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</si>
  <si>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</si>
  <si>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</si>
  <si>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</si>
  <si>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</si>
  <si>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</si>
  <si>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</si>
  <si>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</si>
  <si>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</si>
  <si>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</si>
  <si>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</si>
  <si>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</si>
  <si>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</si>
  <si>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</si>
  <si>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</si>
  <si>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</si>
  <si>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</si>
  <si>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</si>
  <si>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</si>
  <si>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</si>
  <si>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</si>
  <si>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</si>
  <si>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</si>
  <si>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</si>
  <si>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</si>
  <si>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</si>
  <si>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</si>
  <si>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</si>
  <si>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</si>
  <si>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</si>
  <si>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</si>
  <si>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</si>
  <si>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</si>
  <si>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</si>
  <si>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</si>
  <si>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</si>
  <si>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</si>
  <si>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</si>
  <si>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</si>
  <si>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</si>
  <si>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</si>
  <si>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</si>
  <si>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</si>
  <si>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</si>
  <si>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</si>
  <si>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</si>
  <si>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</si>
  <si>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</si>
  <si>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</si>
  <si>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</si>
  <si>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</si>
  <si>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</si>
  <si>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</si>
  <si>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</si>
  <si>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</si>
  <si>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</si>
  <si>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</si>
  <si>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</si>
  <si>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</si>
  <si>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</si>
  <si>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</si>
  <si>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</si>
  <si>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</si>
  <si>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</si>
  <si>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</si>
  <si>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</si>
  <si>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</si>
  <si>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</si>
  <si>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</si>
  <si>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</si>
  <si>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</si>
  <si>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</si>
  <si>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</si>
  <si>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</si>
  <si>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</si>
  <si>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</si>
  <si>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</si>
  <si>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</si>
  <si>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</si>
  <si>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</si>
  <si>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</si>
  <si>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</si>
  <si>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</si>
  <si>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</si>
  <si>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</si>
  <si>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</si>
  <si>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</si>
  <si>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</si>
  <si>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</si>
  <si>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</si>
  <si>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</si>
  <si>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</si>
  <si>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</si>
  <si>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</si>
  <si>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</si>
  <si>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</si>
  <si>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</si>
  <si>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</si>
  <si>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</si>
  <si>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</si>
  <si>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</si>
  <si>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</si>
  <si>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</si>
  <si>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</si>
  <si>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</si>
  <si>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</si>
  <si>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</si>
  <si>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</si>
  <si>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</si>
  <si>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</si>
  <si>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</si>
  <si>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</si>
  <si>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</si>
  <si>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</si>
  <si>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</si>
  <si>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</si>
  <si>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</si>
  <si>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</si>
  <si>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</si>
  <si>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</si>
  <si>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</si>
  <si>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</si>
  <si>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</si>
  <si>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</si>
  <si>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</si>
  <si>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</si>
  <si>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</si>
  <si>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</si>
  <si>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</si>
  <si>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</si>
  <si>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</si>
  <si>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</si>
  <si>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</si>
  <si>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</si>
  <si>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</si>
  <si>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</si>
  <si>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</si>
  <si>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</si>
  <si>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</si>
  <si>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</si>
  <si>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</si>
  <si>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</si>
  <si>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</si>
  <si>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</si>
  <si>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</si>
  <si>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</si>
  <si>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</si>
  <si>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</si>
  <si>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</si>
  <si>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</si>
  <si>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</si>
  <si>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</si>
  <si>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</si>
  <si>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</si>
  <si>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</si>
  <si>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</si>
  <si>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</si>
  <si>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</si>
  <si>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</si>
  <si>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</si>
  <si>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</si>
  <si>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</si>
  <si>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</si>
  <si>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</si>
  <si>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</si>
  <si>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</si>
  <si>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</si>
  <si>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</si>
  <si>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</si>
  <si>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</si>
  <si>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</si>
  <si>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</si>
  <si>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</si>
  <si>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</si>
  <si>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</si>
  <si>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</si>
  <si>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</si>
  <si>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</si>
  <si>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</si>
  <si>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</si>
  <si>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</si>
  <si>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</si>
  <si>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</si>
  <si>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</si>
  <si>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</si>
  <si>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</si>
  <si>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</si>
  <si>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</si>
  <si>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</si>
  <si>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</si>
  <si>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</si>
  <si>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</si>
  <si>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</si>
  <si>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</si>
  <si>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</si>
  <si>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</si>
  <si>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</si>
  <si>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</si>
  <si>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</si>
  <si>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</si>
  <si>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</si>
  <si>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</si>
  <si>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</si>
  <si>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</si>
  <si>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</si>
  <si>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</si>
  <si>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</si>
  <si>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</si>
  <si>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</si>
  <si>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</si>
  <si>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</si>
  <si>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</si>
  <si>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</si>
  <si>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</si>
  <si>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</si>
  <si>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</si>
  <si>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</si>
  <si>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</si>
  <si>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</si>
  <si>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</si>
  <si>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</si>
  <si>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</si>
  <si>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</si>
  <si>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</si>
  <si>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</si>
  <si>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</si>
  <si>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</si>
  <si>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</si>
  <si>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</si>
  <si>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</si>
  <si>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</si>
  <si>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</si>
  <si>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</si>
  <si>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</si>
  <si>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</si>
  <si>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</si>
  <si>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</si>
  <si>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</si>
  <si>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</si>
  <si>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</si>
  <si>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</si>
  <si>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</si>
  <si>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</si>
  <si>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</si>
  <si>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</si>
  <si>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</si>
  <si>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</si>
  <si>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</si>
  <si>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</si>
  <si>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</si>
  <si>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</si>
  <si>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</si>
  <si>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</si>
  <si>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</si>
  <si>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</si>
  <si>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</si>
  <si>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</si>
  <si>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</si>
  <si>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</si>
  <si>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</si>
  <si>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</si>
  <si>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</si>
  <si>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</si>
  <si>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</si>
  <si>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</si>
  <si>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</si>
  <si>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</si>
  <si>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</si>
  <si>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</si>
  <si>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</si>
  <si>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</si>
  <si>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</si>
  <si>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</si>
  <si>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</si>
  <si>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</si>
  <si>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</si>
  <si>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</si>
  <si>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</si>
  <si>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</si>
  <si>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</si>
  <si>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</si>
  <si>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</si>
  <si>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</si>
  <si>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</si>
  <si>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</si>
  <si>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</si>
  <si>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</si>
  <si>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</si>
  <si>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</si>
  <si>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</si>
  <si>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</si>
  <si>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</si>
  <si>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</si>
  <si>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</si>
  <si>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</si>
  <si>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</si>
  <si>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</si>
  <si>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</si>
  <si>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</si>
  <si>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</si>
  <si>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</si>
  <si>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</si>
  <si>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</si>
  <si>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</si>
  <si>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</si>
  <si>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</si>
  <si>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</si>
  <si>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</si>
  <si>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</si>
  <si>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</si>
  <si>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</si>
  <si>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</si>
  <si>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</si>
  <si>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</si>
  <si>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</si>
  <si>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</si>
  <si>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</si>
  <si>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</si>
  <si>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</si>
  <si>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</si>
  <si>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</si>
  <si>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</si>
  <si>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</si>
  <si>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</si>
  <si>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</si>
  <si>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</si>
  <si>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</si>
  <si>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</si>
  <si>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</si>
  <si>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</si>
  <si>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</si>
  <si>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</si>
  <si>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</si>
  <si>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</si>
  <si>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</si>
  <si>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</si>
  <si>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</si>
  <si>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</si>
  <si>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</si>
  <si>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</si>
  <si>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</si>
  <si>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</si>
  <si>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</si>
  <si>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</si>
  <si>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</si>
  <si>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</si>
  <si>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</si>
  <si>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</si>
  <si>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</si>
  <si>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</si>
  <si>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</si>
  <si>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</si>
  <si>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</si>
  <si>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</si>
  <si>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</si>
  <si>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</si>
  <si>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</si>
  <si>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</si>
  <si>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</si>
  <si>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</si>
  <si>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</si>
  <si>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</si>
  <si>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</si>
  <si>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</si>
  <si>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</si>
  <si>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</si>
  <si>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</si>
  <si>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</si>
  <si>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</si>
  <si>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</si>
  <si>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</si>
  <si>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</si>
  <si>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</si>
  <si>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</si>
  <si>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</si>
  <si>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</si>
  <si>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</si>
  <si>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</si>
  <si>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</si>
  <si>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</si>
  <si>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</si>
  <si>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</si>
  <si>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</si>
  <si>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</si>
  <si>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</si>
  <si>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</si>
  <si>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</si>
  <si>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</si>
  <si>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</si>
  <si>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</si>
  <si>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</si>
  <si>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</si>
  <si>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</si>
  <si>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</si>
  <si>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</si>
  <si>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</si>
  <si>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</si>
  <si>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</si>
  <si>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</si>
  <si>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</si>
  <si>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</si>
  <si>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</si>
  <si>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</si>
  <si>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</si>
  <si>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</si>
  <si>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</si>
  <si>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</si>
  <si>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</si>
  <si>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</si>
  <si>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</si>
  <si>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</si>
  <si>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</si>
  <si>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</si>
  <si>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</si>
  <si>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</si>
  <si>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</si>
  <si>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</si>
  <si>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</si>
  <si>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</si>
  <si>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</si>
  <si>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</si>
  <si>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</si>
  <si>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</si>
  <si>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</si>
  <si>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</si>
  <si>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</si>
  <si>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</si>
  <si>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</si>
  <si>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</si>
  <si>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</si>
  <si>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</si>
  <si>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</si>
  <si>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</si>
  <si>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</si>
  <si>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</si>
  <si>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</si>
  <si>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</si>
  <si>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</si>
  <si>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</si>
  <si>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</si>
  <si>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</si>
  <si>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</si>
  <si>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</si>
  <si>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</si>
  <si>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</si>
  <si>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</si>
  <si>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</si>
  <si>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</si>
  <si>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</si>
  <si>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</si>
  <si>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</si>
  <si>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</si>
  <si>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</si>
  <si>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</si>
  <si>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</si>
  <si>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</si>
  <si>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</si>
  <si>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</si>
  <si>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</si>
  <si>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</si>
  <si>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</si>
  <si>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</si>
  <si>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</si>
  <si>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</si>
  <si>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</si>
  <si>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</si>
  <si>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</si>
  <si>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</si>
  <si>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</si>
  <si>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</si>
  <si>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</si>
  <si>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</si>
  <si>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</si>
  <si>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</si>
  <si>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</si>
  <si>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</si>
  <si>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</si>
  <si>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</si>
  <si>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</si>
  <si>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</si>
  <si>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</si>
  <si>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</si>
  <si>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</si>
  <si>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</si>
  <si>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</si>
  <si>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</si>
  <si>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</si>
  <si>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</si>
  <si>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</si>
  <si>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</si>
  <si>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</si>
  <si>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</si>
  <si>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</si>
  <si>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</si>
  <si>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</si>
  <si>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</si>
  <si>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</si>
  <si>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</si>
  <si>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</si>
  <si>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</si>
  <si>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</si>
  <si>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</si>
  <si>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</si>
  <si>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</si>
  <si>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</si>
  <si>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</si>
  <si>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</si>
  <si>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</si>
  <si>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</si>
  <si>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</si>
  <si>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</si>
  <si>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</si>
  <si>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</si>
  <si>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</si>
  <si>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</si>
  <si>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</si>
  <si>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</si>
  <si>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</si>
  <si>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</si>
  <si>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</si>
  <si>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</si>
  <si>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</si>
  <si>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</si>
  <si>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</si>
  <si>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</si>
  <si>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</si>
  <si>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</si>
  <si>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</si>
  <si>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</si>
  <si>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</si>
  <si>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</si>
  <si>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</si>
  <si>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</si>
  <si>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</si>
  <si>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</si>
  <si>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</si>
  <si>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</si>
  <si>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</si>
  <si>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</si>
  <si>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</si>
  <si>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</si>
  <si>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</si>
  <si>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</si>
  <si>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</si>
  <si>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</si>
  <si>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</si>
  <si>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</si>
  <si>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</si>
  <si>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</si>
  <si>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</si>
  <si>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</si>
  <si>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</si>
  <si>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</si>
  <si>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</si>
  <si>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</si>
  <si>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</si>
  <si>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</si>
  <si>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</si>
  <si>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</si>
  <si>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</si>
  <si>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</si>
  <si>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</si>
  <si>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</si>
  <si>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</si>
  <si>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</si>
  <si>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</si>
  <si>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</si>
  <si>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</si>
  <si>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</si>
  <si>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</si>
  <si>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</si>
  <si>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</si>
  <si>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</si>
  <si>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</si>
  <si>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</si>
  <si>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</si>
  <si>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</si>
  <si>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</si>
  <si>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</si>
  <si>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</si>
  <si>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</si>
  <si>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</si>
  <si>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</si>
  <si>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</si>
  <si>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</si>
  <si>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</si>
  <si>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</si>
  <si>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</si>
  <si>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</si>
  <si>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</si>
  <si>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</si>
  <si>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</si>
  <si>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</si>
  <si>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</si>
  <si>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</si>
  <si>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</si>
  <si>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</si>
  <si>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</si>
  <si>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</si>
  <si>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</si>
  <si>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</si>
  <si>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</si>
  <si>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</si>
  <si>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</si>
  <si>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</si>
  <si>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</si>
  <si>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</si>
  <si>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</si>
  <si>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</si>
  <si>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</si>
  <si>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</si>
  <si>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</si>
  <si>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</si>
  <si>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</si>
  <si>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</si>
  <si>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</si>
  <si>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</si>
  <si>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</si>
  <si>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</si>
  <si>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</si>
  <si>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</si>
  <si>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</si>
  <si>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</si>
  <si>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</si>
  <si>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</si>
  <si>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</si>
  <si>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</si>
  <si>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</si>
  <si>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</si>
  <si>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</si>
  <si>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</si>
  <si>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</si>
  <si>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</si>
  <si>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</si>
  <si>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</si>
  <si>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</si>
  <si>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</si>
  <si>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</si>
  <si>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</si>
  <si>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</si>
  <si>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</si>
  <si>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</si>
  <si>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</si>
  <si>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</si>
  <si>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</si>
  <si>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</si>
  <si>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</si>
  <si>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</si>
  <si>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</si>
  <si>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</si>
  <si>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</si>
  <si>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</si>
  <si>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</si>
  <si>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</si>
  <si>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</si>
  <si>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</si>
  <si>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</si>
  <si>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</si>
  <si>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</si>
  <si>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</si>
  <si>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</si>
  <si>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</si>
  <si>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</si>
  <si>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</si>
  <si>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</si>
  <si>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</si>
  <si>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</si>
  <si>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</si>
  <si>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</si>
  <si>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</si>
  <si>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</si>
  <si>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</si>
  <si>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</si>
  <si>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</si>
  <si>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</si>
  <si>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</si>
  <si>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</si>
  <si>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</si>
  <si>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</si>
  <si>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</si>
  <si>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</si>
  <si>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</si>
  <si>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</si>
  <si>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</si>
  <si>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</si>
  <si>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</si>
  <si>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</si>
  <si>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</si>
  <si>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</si>
  <si>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</si>
  <si>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</si>
  <si>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</si>
  <si>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</si>
  <si>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</si>
  <si>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</si>
  <si>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</si>
  <si>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</si>
  <si>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</si>
  <si>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</si>
  <si>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</si>
  <si>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</si>
  <si>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</si>
  <si>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</si>
  <si>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</si>
  <si>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</si>
  <si>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</si>
  <si>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</si>
  <si>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</si>
  <si>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</si>
  <si>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</si>
  <si>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</si>
  <si>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</si>
  <si>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</si>
  <si>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</si>
  <si>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</si>
  <si>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</si>
  <si>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</si>
  <si>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</si>
  <si>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</si>
  <si>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</si>
  <si>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</si>
  <si>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</si>
  <si>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</si>
  <si>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</si>
  <si>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</si>
  <si>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</si>
  <si>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</si>
  <si>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</si>
  <si>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</si>
  <si>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</si>
  <si>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</si>
  <si>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</si>
  <si>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</si>
  <si>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</si>
  <si>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</si>
  <si>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</si>
  <si>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</si>
  <si>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</si>
  <si>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</si>
  <si>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</si>
  <si>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</si>
  <si>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</si>
  <si>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</si>
  <si>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</si>
  <si>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</si>
  <si>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</si>
  <si>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</si>
  <si>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</si>
  <si>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</si>
  <si>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</si>
  <si>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</si>
  <si>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</si>
  <si>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</si>
  <si>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</si>
  <si>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</si>
  <si>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</si>
  <si>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</si>
  <si>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</si>
  <si>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</si>
  <si>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</si>
  <si>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</si>
  <si>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</si>
  <si>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</si>
  <si>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</si>
  <si>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</si>
  <si>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</si>
  <si>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</si>
  <si>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</si>
  <si>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</si>
  <si>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</si>
  <si>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</si>
  <si>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</si>
  <si>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</si>
  <si>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</si>
  <si>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</si>
  <si>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</si>
  <si>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</si>
  <si>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</si>
  <si>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</si>
  <si>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</si>
  <si>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</si>
  <si>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</si>
  <si>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</si>
  <si>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</si>
  <si>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</si>
  <si>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</si>
  <si>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</si>
  <si>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</si>
  <si>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</si>
  <si>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</si>
  <si>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</si>
  <si>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</si>
  <si>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</si>
  <si>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</si>
  <si>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</si>
  <si>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</si>
  <si>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</si>
  <si>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</si>
  <si>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</si>
  <si>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</si>
  <si>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</si>
  <si>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</si>
  <si>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</si>
  <si>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</si>
  <si>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</si>
  <si>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</si>
  <si>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</si>
  <si>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</si>
  <si>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</si>
  <si>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</si>
  <si>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</si>
  <si>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</si>
  <si>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</si>
  <si>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</si>
  <si>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</si>
  <si>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</si>
  <si>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</si>
  <si>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</si>
  <si>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</si>
  <si>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</si>
  <si>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</si>
  <si>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</si>
  <si>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</si>
  <si>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</si>
  <si>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</si>
  <si>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</si>
  <si>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</si>
  <si>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</si>
  <si>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</si>
  <si>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</si>
  <si>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</si>
  <si>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</si>
  <si>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</si>
  <si>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</si>
  <si>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</si>
  <si>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</si>
  <si>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</si>
  <si>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</si>
  <si>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</si>
  <si>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</si>
  <si>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</si>
  <si>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</si>
  <si>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</si>
  <si>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</si>
  <si>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</si>
  <si>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</si>
  <si>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</si>
  <si>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</si>
  <si>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</si>
  <si>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</si>
  <si>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</si>
  <si>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</si>
  <si>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</si>
  <si>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</si>
  <si>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</si>
  <si>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</si>
  <si>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</si>
  <si>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</si>
  <si>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</si>
  <si>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</si>
  <si>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</si>
  <si>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</si>
  <si>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</si>
  <si>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</si>
  <si>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</si>
  <si>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</si>
  <si>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</si>
  <si>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</si>
  <si>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</si>
  <si>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</si>
  <si>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</si>
  <si>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</si>
  <si>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</si>
  <si>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</si>
  <si>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</si>
  <si>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</si>
  <si>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</si>
  <si>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</si>
  <si>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</si>
  <si>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</si>
  <si>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</si>
  <si>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</si>
  <si>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</si>
  <si>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</si>
  <si>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</si>
  <si>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</si>
  <si>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</si>
  <si>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</si>
  <si>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</si>
  <si>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</si>
  <si>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</si>
  <si>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</si>
  <si>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</si>
  <si>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</si>
  <si>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</si>
  <si>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</si>
  <si>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</si>
  <si>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</si>
  <si>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</si>
  <si>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</si>
  <si>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</si>
  <si>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</si>
  <si>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</si>
  <si>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</si>
  <si>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</si>
  <si>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</si>
  <si>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</si>
  <si>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</si>
  <si>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</si>
  <si>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</si>
  <si>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</si>
  <si>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</si>
  <si>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</si>
  <si>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</si>
  <si>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</si>
  <si>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</si>
  <si>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</si>
  <si>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</si>
  <si>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</si>
  <si>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</si>
  <si>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</si>
  <si>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</si>
  <si>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</si>
  <si>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</si>
  <si>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</si>
  <si>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</si>
  <si>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</si>
  <si>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</si>
  <si>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</si>
  <si>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</si>
  <si>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</si>
  <si>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</si>
  <si>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</si>
  <si>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</si>
  <si>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</si>
  <si>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</si>
  <si>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</si>
  <si>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</si>
  <si>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</si>
  <si>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</si>
  <si>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</si>
  <si>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</si>
  <si>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</si>
  <si>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</si>
  <si>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</si>
  <si>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</si>
  <si>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</si>
  <si>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</si>
  <si>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</si>
  <si>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</si>
  <si>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</si>
  <si>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</si>
  <si>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</si>
  <si>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</si>
  <si>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</si>
  <si>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</si>
  <si>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</si>
  <si>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</si>
  <si>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</si>
  <si>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</si>
  <si>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</si>
  <si>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</si>
  <si>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</si>
  <si>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</si>
  <si>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</si>
  <si>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</si>
  <si>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</si>
  <si>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</si>
  <si>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</si>
  <si>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</si>
  <si>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</si>
  <si>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</si>
  <si>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</si>
  <si>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</si>
  <si>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</si>
  <si>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</si>
  <si>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</si>
  <si>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</si>
  <si>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</si>
  <si>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</si>
  <si>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</si>
  <si>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</si>
  <si>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</si>
  <si>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</si>
  <si>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</si>
  <si>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</si>
  <si>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</si>
  <si>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</si>
  <si>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</si>
  <si>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</si>
  <si>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</si>
  <si>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</si>
  <si>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</si>
  <si>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</si>
  <si>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</si>
  <si>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</si>
  <si>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</si>
  <si>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</si>
  <si>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</si>
  <si>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</si>
  <si>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</si>
  <si>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</si>
  <si>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</si>
  <si>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</si>
  <si>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</si>
  <si>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</si>
  <si>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</si>
  <si>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</si>
  <si>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</si>
  <si>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</si>
  <si>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</si>
  <si>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</si>
  <si>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</si>
  <si>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</si>
  <si>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</si>
  <si>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</si>
  <si>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</si>
  <si>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</si>
  <si>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</si>
  <si>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</si>
  <si>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</si>
  <si>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</si>
  <si>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</si>
  <si>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</si>
  <si>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</si>
  <si>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</si>
  <si>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</si>
  <si>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</si>
  <si>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</si>
  <si>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</si>
  <si>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</si>
  <si>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</si>
  <si>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</si>
  <si>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</si>
  <si>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</si>
  <si>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</si>
  <si>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</si>
  <si>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</si>
  <si>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</si>
  <si>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</si>
  <si>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</si>
  <si>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</si>
  <si>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</si>
  <si>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</si>
  <si>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</si>
  <si>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</si>
  <si>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</si>
  <si>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</si>
  <si>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</si>
  <si>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</si>
  <si>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</si>
  <si>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</si>
  <si>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</si>
  <si>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</si>
  <si>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</si>
  <si>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</si>
  <si>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</si>
  <si>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</si>
  <si>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</si>
  <si>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</si>
  <si>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</si>
  <si>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</si>
  <si>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</si>
  <si>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</si>
  <si>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</si>
  <si>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</si>
  <si>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</si>
  <si>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</si>
  <si>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</si>
  <si>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</si>
  <si>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</si>
  <si>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</si>
  <si>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</si>
  <si>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</si>
  <si>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</si>
  <si>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</si>
  <si>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</si>
  <si>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</si>
  <si>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</si>
  <si>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</si>
  <si>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</si>
  <si>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</si>
  <si>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</si>
  <si>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</si>
  <si>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</si>
  <si>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</si>
  <si>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</si>
  <si>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</si>
  <si>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</si>
  <si>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</si>
  <si>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</si>
  <si>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</si>
  <si>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</si>
  <si>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</si>
  <si>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</si>
  <si>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</si>
  <si>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</si>
  <si>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</si>
  <si>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</si>
  <si>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</si>
  <si>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</si>
  <si>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</si>
  <si>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</si>
  <si>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</si>
  <si>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</si>
  <si>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</si>
  <si>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</si>
  <si>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</si>
  <si>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</si>
  <si>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</si>
  <si>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</si>
  <si>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</si>
  <si>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</si>
  <si>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</si>
  <si>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</si>
  <si>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</si>
  <si>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</si>
  <si>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</si>
  <si>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</si>
  <si>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</si>
  <si>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</si>
  <si>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</si>
  <si>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</si>
  <si>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</si>
  <si>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</si>
  <si>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</si>
  <si>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</si>
  <si>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</si>
  <si>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</si>
  <si>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</si>
  <si>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</si>
  <si>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</si>
  <si>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</si>
  <si>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</si>
  <si>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</si>
  <si>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</si>
  <si>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</si>
  <si>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</si>
  <si>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</si>
  <si>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</si>
  <si>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</si>
  <si>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</si>
  <si>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</si>
  <si>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</si>
  <si>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</si>
  <si>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</si>
  <si>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</si>
  <si>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</si>
  <si>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</si>
  <si>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</si>
  <si>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</si>
  <si>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</si>
  <si>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</si>
  <si>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</si>
  <si>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</si>
  <si>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</si>
  <si>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</si>
  <si>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</si>
  <si>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</si>
  <si>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</si>
  <si>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</si>
  <si>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</si>
  <si>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</si>
  <si>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</si>
  <si>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</si>
  <si>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</si>
  <si>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</si>
  <si>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</si>
  <si>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</si>
  <si>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</si>
  <si>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</si>
  <si>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</si>
  <si>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</si>
  <si>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</si>
  <si>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</si>
  <si>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</si>
  <si>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</si>
  <si>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</si>
  <si>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</si>
  <si>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</si>
  <si>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</si>
  <si>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</si>
  <si>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</si>
  <si>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</si>
  <si>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</si>
  <si>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</si>
  <si>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</si>
  <si>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</si>
  <si>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</si>
  <si>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</si>
  <si>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</si>
  <si>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</si>
  <si>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</si>
  <si>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</si>
  <si>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</si>
  <si>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</si>
  <si>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</si>
  <si>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</si>
  <si>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</si>
  <si>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</si>
  <si>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</si>
  <si>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</si>
  <si>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</si>
  <si>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</si>
  <si>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</si>
  <si>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</si>
  <si>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</si>
  <si>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</si>
  <si>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</si>
  <si>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</si>
  <si>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</si>
  <si>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</si>
  <si>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</si>
  <si>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</si>
  <si>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</si>
  <si>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</si>
  <si>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</si>
  <si>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</si>
  <si>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</si>
  <si>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</si>
  <si>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</si>
  <si>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</si>
  <si>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</si>
  <si>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</si>
  <si>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</si>
  <si>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</si>
  <si>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</si>
  <si>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</si>
  <si>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</si>
  <si>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</si>
  <si>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</si>
  <si>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</si>
  <si>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</si>
  <si>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</si>
  <si>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</si>
  <si>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</si>
  <si>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</si>
  <si>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</si>
  <si>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</si>
  <si>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</si>
  <si>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</si>
  <si>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</si>
  <si>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</si>
  <si>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</si>
  <si>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</si>
  <si>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</si>
  <si>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</si>
  <si>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</si>
  <si>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</si>
  <si>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</si>
  <si>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</si>
  <si>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</si>
  <si>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</si>
  <si>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</si>
  <si>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</si>
  <si>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</si>
  <si>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</si>
  <si>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</si>
  <si>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</si>
  <si>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</si>
  <si>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</si>
  <si>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</si>
  <si>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</si>
  <si>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</si>
  <si>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</si>
  <si>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</si>
  <si>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</si>
  <si>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</si>
  <si>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</si>
  <si>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</si>
  <si>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</si>
  <si>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</si>
  <si>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</si>
  <si>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</si>
  <si>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</si>
  <si>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</si>
  <si>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</si>
  <si>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</si>
  <si>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</si>
  <si>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</si>
  <si>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</si>
  <si>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</si>
  <si>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</si>
  <si>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</si>
  <si>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</si>
  <si>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</si>
  <si>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</si>
  <si>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</si>
  <si>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</si>
  <si>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</si>
  <si>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</si>
  <si>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</si>
  <si>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</si>
  <si>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</si>
  <si>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</si>
  <si>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</si>
  <si>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</si>
  <si>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</si>
  <si>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</si>
  <si>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</si>
  <si>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</si>
  <si>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</si>
  <si>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</si>
  <si>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</si>
  <si>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</si>
  <si>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</si>
  <si>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</si>
  <si>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</si>
  <si>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</si>
  <si>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</si>
  <si>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</si>
  <si>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</si>
  <si>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</si>
  <si>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</si>
  <si>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</si>
  <si>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</si>
  <si>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</si>
  <si>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</si>
  <si>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</si>
  <si>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</si>
  <si>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</si>
  <si>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</si>
  <si>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</si>
  <si>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</si>
  <si>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</si>
  <si>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</si>
  <si>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</si>
  <si>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</si>
  <si>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</si>
  <si>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</si>
  <si>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</si>
  <si>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</si>
  <si>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</si>
  <si>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</si>
  <si>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</si>
  <si>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</si>
  <si>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</si>
  <si>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</si>
  <si>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</si>
  <si>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</si>
  <si>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</si>
  <si>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</si>
  <si>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</si>
  <si>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</si>
  <si>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</si>
  <si>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</si>
  <si>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</si>
  <si>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</si>
  <si>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</si>
  <si>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</si>
  <si>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</si>
  <si>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</si>
  <si>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</si>
  <si>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</si>
  <si>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</si>
  <si>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</si>
  <si>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</si>
  <si>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</si>
  <si>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</si>
  <si>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</si>
  <si>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</si>
  <si>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</si>
  <si>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</si>
  <si>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</si>
  <si>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</si>
  <si>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</si>
  <si>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</si>
  <si>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</si>
  <si>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</si>
  <si>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</si>
  <si>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</si>
  <si>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</si>
  <si>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</si>
  <si>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</si>
  <si>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</si>
  <si>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</si>
  <si>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</si>
  <si>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</si>
  <si>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</si>
  <si>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</si>
  <si>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</si>
  <si>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</si>
  <si>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</si>
  <si>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</si>
  <si>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</si>
  <si>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</si>
  <si>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</si>
  <si>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</si>
  <si>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</si>
  <si>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</si>
  <si>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</si>
  <si>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</si>
  <si>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</si>
  <si>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</si>
  <si>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</si>
  <si>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</si>
  <si>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</si>
  <si>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</si>
  <si>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</si>
  <si>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</si>
  <si>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</si>
  <si>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</si>
  <si>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</si>
  <si>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</si>
  <si>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</si>
  <si>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</si>
  <si>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</si>
  <si>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</si>
  <si>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</si>
  <si>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</si>
  <si>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</si>
  <si>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</si>
  <si>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</si>
  <si>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</si>
  <si>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</si>
  <si>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</si>
  <si>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</si>
  <si>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</si>
  <si>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</si>
  <si>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</si>
  <si>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</si>
  <si>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</si>
  <si>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</si>
  <si>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</si>
  <si>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</si>
  <si>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</si>
  <si>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</si>
  <si>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</si>
  <si>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</si>
  <si>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</si>
  <si>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</si>
  <si>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</si>
  <si>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</si>
  <si>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</si>
  <si>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</si>
  <si>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</si>
  <si>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</si>
  <si>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</si>
  <si>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</si>
  <si>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</si>
  <si>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</si>
  <si>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</si>
  <si>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</si>
  <si>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</si>
  <si>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</si>
  <si>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</si>
  <si>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</si>
  <si>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</si>
  <si>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</si>
  <si>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</si>
  <si>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</si>
  <si>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</si>
  <si>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</si>
  <si>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</si>
  <si>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</si>
  <si>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</si>
  <si>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</si>
  <si>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</si>
  <si>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</si>
  <si>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</si>
  <si>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</si>
  <si>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</si>
  <si>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</si>
  <si>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</si>
  <si>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</si>
  <si>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</si>
  <si>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</si>
  <si>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</si>
  <si>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</si>
  <si>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</si>
  <si>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</si>
  <si>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</si>
  <si>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</si>
  <si>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</si>
  <si>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</si>
  <si>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</si>
  <si>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</si>
  <si>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</si>
  <si>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</si>
  <si>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</si>
  <si>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</si>
  <si>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</si>
  <si>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</si>
  <si>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</si>
  <si>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</si>
  <si>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</si>
  <si>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</si>
  <si>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</si>
  <si>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</si>
  <si>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</si>
  <si>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</si>
  <si>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</si>
  <si>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</si>
  <si>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</si>
  <si>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</si>
  <si>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</si>
  <si>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</si>
  <si>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</si>
  <si>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</si>
  <si>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</si>
  <si>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</si>
  <si>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</si>
  <si>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</si>
  <si>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</si>
  <si>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</si>
  <si>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</si>
  <si>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</si>
  <si>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</si>
  <si>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</si>
  <si>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</si>
  <si>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</si>
  <si>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</si>
  <si>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</si>
  <si>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</si>
  <si>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</si>
  <si>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</si>
  <si>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</si>
  <si>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</si>
  <si>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</si>
  <si>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</si>
  <si>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</si>
  <si>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</si>
  <si>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</si>
  <si>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</si>
  <si>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</si>
  <si>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</si>
  <si>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</si>
  <si>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</si>
  <si>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</si>
  <si>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</si>
  <si>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</si>
  <si>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</si>
  <si>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</si>
  <si>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</si>
  <si>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</si>
  <si>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</si>
  <si>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</si>
  <si>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</si>
  <si>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</si>
  <si>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</si>
  <si>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</si>
  <si>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</si>
  <si>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</si>
  <si>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</si>
  <si>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</si>
  <si>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</si>
  <si>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</si>
  <si>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</si>
  <si>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</si>
  <si>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</si>
  <si>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</si>
  <si>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</si>
  <si>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</si>
  <si>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</si>
  <si>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</si>
  <si>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</si>
  <si>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</si>
  <si>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</si>
  <si>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</si>
  <si>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</si>
  <si>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</si>
  <si>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</si>
  <si>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</si>
  <si>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</si>
  <si>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</si>
  <si>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</si>
  <si>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</si>
  <si>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</si>
  <si>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</si>
  <si>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</si>
  <si>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</si>
  <si>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</si>
  <si>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</si>
  <si>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</si>
  <si>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</si>
  <si>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</si>
  <si>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</si>
  <si>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</si>
  <si>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</si>
  <si>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</si>
  <si>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</si>
  <si>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</si>
  <si>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</si>
  <si>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</si>
  <si>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</si>
  <si>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</si>
  <si>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</si>
  <si>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</si>
  <si>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</si>
  <si>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</si>
  <si>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</si>
  <si>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</si>
  <si>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</si>
  <si>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</si>
  <si>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</si>
  <si>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</si>
  <si>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</si>
  <si>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</si>
  <si>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</si>
  <si>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</si>
  <si>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</si>
  <si>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</si>
  <si>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</si>
  <si>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</si>
  <si>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</si>
  <si>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</si>
  <si>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</si>
  <si>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</si>
  <si>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</si>
  <si>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</si>
  <si>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</si>
  <si>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</si>
  <si>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</si>
  <si>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</si>
  <si>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</si>
  <si>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</si>
  <si>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</si>
  <si>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</si>
  <si>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</si>
  <si>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</si>
  <si>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</si>
  <si>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</si>
  <si>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</si>
  <si>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</si>
  <si>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</si>
  <si>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</si>
  <si>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</si>
  <si>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</si>
  <si>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</si>
  <si>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</si>
  <si>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</si>
  <si>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</si>
  <si>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</si>
  <si>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</si>
  <si>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</si>
  <si>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</si>
  <si>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</si>
  <si>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</si>
  <si>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</si>
  <si>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</si>
  <si>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</si>
  <si>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</si>
  <si>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</si>
  <si>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</si>
  <si>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</si>
  <si>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</si>
  <si>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</si>
  <si>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</si>
  <si>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</si>
  <si>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</si>
  <si>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</si>
  <si>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</si>
  <si>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</si>
  <si>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</si>
  <si>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</si>
  <si>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</si>
  <si>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</si>
  <si>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</si>
  <si>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</si>
  <si>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</si>
  <si>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</si>
  <si>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</si>
  <si>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</si>
  <si>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</si>
  <si>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</si>
  <si>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</si>
  <si>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</si>
  <si>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</si>
  <si>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</si>
  <si>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</si>
  <si>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</si>
  <si>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</si>
  <si>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</si>
  <si>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</si>
  <si>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</si>
  <si>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</si>
  <si>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</si>
  <si>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</si>
  <si>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</si>
  <si>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</si>
  <si>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</si>
  <si>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</si>
  <si>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</si>
  <si>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</si>
  <si>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</si>
  <si>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</si>
  <si>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</si>
  <si>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</si>
  <si>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</si>
  <si>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</si>
  <si>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</si>
  <si>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</si>
  <si>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</si>
  <si>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</si>
  <si>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</si>
  <si>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</si>
  <si>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</si>
  <si>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</si>
  <si>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</si>
  <si>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</si>
  <si>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</si>
  <si>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</si>
  <si>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</si>
  <si>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</si>
  <si>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</si>
  <si>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</si>
  <si>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</si>
  <si>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</si>
  <si>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</si>
  <si>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</si>
  <si>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</si>
  <si>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</si>
  <si>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</si>
  <si>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</si>
  <si>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</si>
  <si>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</si>
  <si>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</si>
  <si>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</si>
  <si>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</si>
  <si>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</si>
  <si>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</si>
  <si>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</si>
  <si>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</si>
  <si>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</si>
  <si>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</si>
  <si>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</si>
  <si>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</si>
  <si>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</si>
  <si>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</si>
  <si>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</si>
  <si>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</si>
  <si>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</si>
  <si>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</si>
  <si>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</si>
  <si>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</si>
  <si>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</si>
  <si>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</si>
  <si>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</si>
  <si>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</si>
  <si>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</si>
  <si>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</si>
  <si>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</si>
  <si>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</si>
  <si>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</si>
  <si>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</si>
  <si>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</si>
  <si>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</si>
  <si>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</si>
  <si>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</si>
  <si>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</si>
  <si>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</si>
  <si>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</si>
  <si>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</si>
  <si>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</si>
  <si>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</si>
  <si>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</si>
  <si>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</si>
  <si>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</si>
  <si>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</si>
  <si>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</si>
  <si>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</si>
  <si>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</si>
  <si>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</si>
  <si>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</si>
  <si>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</si>
  <si>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</si>
  <si>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</si>
  <si>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</si>
  <si>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</si>
  <si>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</si>
  <si>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</si>
  <si>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</si>
  <si>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</si>
  <si>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</si>
  <si>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</si>
  <si>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</si>
  <si>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</si>
  <si>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</si>
  <si>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</si>
  <si>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</si>
  <si>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</si>
  <si>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</si>
  <si>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</si>
  <si>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</si>
  <si>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</si>
  <si>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</si>
  <si>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</si>
  <si>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</si>
  <si>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</si>
  <si>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</si>
  <si>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</si>
  <si>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</si>
  <si>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</si>
  <si>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</si>
  <si>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</si>
  <si>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</si>
  <si>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</si>
  <si>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</si>
  <si>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</si>
  <si>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</si>
  <si>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</si>
  <si>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</si>
  <si>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</si>
  <si>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</si>
  <si>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</si>
  <si>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</si>
  <si>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</si>
  <si>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</si>
  <si>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</si>
  <si>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</si>
  <si>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</si>
  <si>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</si>
  <si>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</si>
  <si>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</si>
  <si>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</si>
  <si>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</si>
  <si>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</si>
  <si>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</si>
  <si>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</si>
  <si>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</si>
  <si>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</si>
  <si>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</si>
  <si>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</si>
  <si>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</si>
  <si>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</si>
  <si>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</si>
  <si>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</si>
  <si>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</si>
  <si>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</si>
  <si>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</si>
  <si>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</si>
  <si>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</si>
  <si>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</si>
  <si>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</si>
  <si>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</si>
  <si>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</si>
  <si>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</si>
  <si>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</si>
  <si>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</si>
  <si>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</si>
  <si>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</si>
  <si>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</si>
  <si>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</si>
  <si>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</si>
  <si>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</si>
  <si>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</si>
  <si>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</si>
  <si>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</si>
  <si>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</si>
  <si>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</si>
  <si>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</si>
  <si>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</si>
  <si>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</si>
  <si>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</si>
  <si>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</si>
  <si>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</si>
  <si>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</si>
  <si>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</si>
  <si>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</si>
  <si>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</si>
  <si>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</si>
  <si>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</si>
  <si>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</si>
  <si>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</si>
  <si>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</si>
  <si>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</si>
  <si>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</si>
  <si>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</si>
  <si>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</si>
  <si>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</si>
  <si>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</si>
  <si>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</si>
  <si>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</si>
  <si>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</si>
  <si>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</si>
  <si>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</si>
  <si>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</si>
  <si>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</si>
  <si>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</si>
  <si>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</si>
  <si>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</si>
  <si>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</si>
  <si>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</si>
  <si>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</si>
  <si>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</si>
  <si>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</si>
  <si>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</si>
  <si>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</si>
  <si>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</si>
  <si>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</si>
  <si>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</si>
  <si>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</si>
  <si>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</si>
  <si>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</si>
  <si>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</si>
  <si>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</si>
  <si>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</si>
  <si>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</si>
  <si>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</si>
  <si>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</si>
  <si>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</si>
  <si>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</si>
  <si>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</si>
  <si>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</si>
  <si>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</si>
  <si>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</si>
  <si>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</si>
  <si>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</si>
  <si>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</si>
  <si>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</si>
  <si>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</si>
  <si>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</si>
  <si>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</si>
  <si>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</si>
  <si>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</si>
  <si>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</si>
  <si>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</si>
  <si>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</si>
  <si>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</si>
  <si>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</si>
  <si>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</si>
  <si>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</si>
  <si>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</si>
  <si>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</si>
  <si>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</si>
  <si>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</si>
  <si>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</si>
  <si>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</si>
  <si>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</si>
  <si>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</si>
  <si>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</si>
  <si>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</si>
  <si>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</si>
  <si>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</si>
  <si>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</si>
  <si>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</si>
  <si>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</si>
  <si>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</si>
  <si>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</si>
  <si>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</si>
  <si>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</si>
  <si>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</si>
  <si>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</si>
  <si>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</si>
  <si>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</si>
  <si>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</si>
  <si>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</si>
  <si>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</si>
  <si>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</si>
  <si>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</si>
  <si>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</si>
  <si>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</si>
  <si>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</si>
  <si>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</si>
  <si>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</si>
  <si>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</si>
  <si>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</si>
  <si>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</si>
  <si>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</si>
  <si>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</si>
  <si>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</si>
  <si>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</si>
  <si>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</si>
  <si>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</si>
  <si>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</si>
  <si>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</si>
  <si>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</si>
  <si>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</si>
  <si>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</si>
  <si>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</si>
  <si>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</si>
  <si>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</si>
  <si>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</si>
  <si>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</si>
  <si>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</si>
  <si>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</si>
  <si>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</si>
  <si>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</si>
  <si>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</si>
  <si>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</si>
  <si>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</si>
  <si>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</si>
  <si>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</si>
  <si>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</si>
  <si>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</si>
  <si>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</si>
  <si>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</si>
  <si>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</si>
  <si>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</si>
  <si>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</si>
  <si>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</si>
  <si>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</si>
  <si>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</si>
  <si>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</si>
  <si>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</si>
  <si>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</si>
  <si>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</si>
  <si>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</si>
  <si>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</si>
  <si>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</si>
  <si>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</si>
  <si>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</si>
  <si>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</si>
  <si>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</si>
  <si>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</si>
  <si>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</si>
  <si>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</si>
  <si>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</si>
  <si>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</si>
  <si>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</si>
  <si>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</si>
  <si>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</si>
  <si>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</si>
  <si>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</si>
  <si>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</si>
  <si>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</si>
  <si>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</si>
  <si>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</si>
  <si>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</si>
  <si>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</si>
  <si>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</si>
  <si>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</si>
  <si>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</si>
  <si>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</si>
  <si>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</si>
  <si>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</si>
  <si>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</si>
  <si>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</si>
  <si>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</si>
  <si>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</si>
  <si>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</si>
  <si>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</si>
  <si>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</si>
  <si>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</si>
  <si>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</si>
  <si>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</si>
  <si>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</si>
  <si>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</si>
  <si>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</si>
  <si>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</si>
  <si>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</si>
  <si>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</si>
  <si>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</si>
  <si>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</si>
  <si>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</si>
  <si>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</si>
  <si>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</si>
  <si>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</si>
  <si>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</si>
  <si>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</si>
  <si>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</si>
  <si>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</si>
  <si>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</si>
  <si>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</si>
  <si>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</si>
  <si>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</si>
  <si>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</si>
  <si>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</si>
  <si>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</si>
  <si>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</si>
  <si>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</si>
  <si>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</si>
  <si>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</si>
  <si>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</si>
  <si>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</si>
  <si>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</si>
  <si>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</si>
  <si>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</si>
  <si>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</si>
  <si>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</si>
  <si>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</si>
  <si>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</si>
  <si>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</si>
  <si>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</si>
  <si>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</si>
  <si>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</si>
  <si>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</si>
  <si>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</si>
  <si>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</si>
  <si>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</si>
  <si>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</si>
  <si>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</si>
  <si>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</si>
  <si>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</si>
  <si>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</si>
  <si>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</si>
  <si>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</si>
  <si>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</si>
  <si>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</si>
  <si>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</si>
  <si>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</si>
  <si>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</si>
  <si>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</si>
  <si>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</si>
  <si>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</si>
  <si>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</si>
  <si>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</si>
  <si>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</si>
  <si>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</si>
  <si>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</si>
  <si>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</si>
  <si>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</si>
  <si>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</si>
  <si>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</si>
  <si>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</si>
  <si>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</si>
  <si>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</si>
  <si>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</si>
  <si>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</si>
  <si>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</si>
  <si>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</si>
  <si>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</si>
  <si>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</si>
  <si>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</si>
  <si>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</si>
  <si>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</si>
  <si>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</si>
  <si>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</si>
  <si>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</si>
  <si>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</si>
  <si>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</si>
  <si>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</si>
  <si>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</si>
  <si>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</si>
  <si>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</si>
  <si>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</si>
  <si>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</si>
  <si>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</si>
  <si>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</si>
  <si>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</si>
  <si>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</si>
  <si>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</si>
  <si>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</si>
  <si>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</si>
  <si>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</si>
  <si>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</si>
  <si>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</si>
  <si>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</si>
  <si>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</si>
  <si>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</si>
  <si>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</si>
  <si>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</si>
  <si>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</si>
  <si>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</si>
  <si>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</si>
  <si>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</si>
  <si>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</si>
  <si>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</si>
  <si>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</si>
  <si>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</si>
  <si>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</si>
  <si>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</si>
  <si>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</si>
  <si>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</si>
  <si>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</si>
  <si>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</si>
  <si>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</si>
  <si>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</si>
  <si>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</si>
  <si>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</si>
  <si>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</si>
  <si>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</si>
  <si>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</si>
  <si>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</si>
  <si>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</si>
  <si>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</si>
  <si>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</si>
  <si>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</si>
  <si>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</si>
  <si>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</si>
  <si>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</si>
  <si>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</si>
  <si>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</si>
  <si>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</si>
  <si>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</si>
  <si>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</si>
  <si>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</si>
  <si>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</si>
  <si>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</si>
  <si>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</si>
  <si>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</si>
  <si>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</si>
  <si>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</si>
  <si>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</si>
  <si>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</si>
  <si>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</si>
  <si>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</si>
  <si>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</si>
  <si>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</si>
  <si>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</si>
  <si>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</si>
  <si>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</si>
  <si>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</si>
  <si>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</si>
  <si>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</si>
  <si>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</si>
  <si>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</si>
  <si>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</si>
  <si>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</si>
  <si>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</si>
  <si>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</si>
  <si>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</si>
  <si>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</si>
  <si>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</si>
  <si>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</si>
  <si>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</si>
  <si>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</si>
  <si>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</si>
  <si>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</si>
  <si>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</si>
  <si>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</si>
  <si>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</si>
  <si>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</si>
  <si>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</si>
  <si>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</si>
  <si>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</si>
  <si>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</si>
  <si>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</si>
  <si>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</si>
  <si>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</si>
  <si>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</si>
  <si>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</si>
  <si>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</si>
  <si>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</si>
  <si>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</si>
  <si>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</si>
  <si>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</si>
  <si>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</si>
  <si>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</si>
  <si>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</si>
  <si>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</si>
  <si>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</si>
  <si>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</si>
  <si>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</si>
  <si>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</si>
  <si>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</si>
  <si>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</si>
  <si>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</si>
  <si>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</si>
  <si>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</si>
  <si>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</si>
  <si>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</si>
  <si>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</si>
  <si>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</si>
  <si>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</si>
  <si>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</si>
  <si>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</si>
  <si>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</si>
  <si>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</si>
  <si>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</si>
  <si>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</si>
  <si>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</si>
  <si>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</si>
  <si>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</si>
  <si>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</si>
  <si>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</si>
  <si>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</si>
  <si>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</si>
  <si>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</si>
  <si>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</si>
  <si>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</si>
  <si>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</si>
  <si>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</si>
  <si>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</si>
  <si>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</si>
  <si>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</si>
  <si>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</si>
  <si>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</si>
  <si>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</si>
  <si>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</si>
  <si>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</si>
  <si>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</si>
  <si>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</si>
  <si>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</si>
  <si>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</si>
  <si>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</si>
  <si>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</si>
  <si>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</si>
  <si>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</si>
  <si>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</si>
  <si>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</si>
  <si>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</si>
  <si>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</si>
  <si>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</si>
  <si>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</si>
  <si>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</si>
  <si>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</si>
  <si>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</si>
  <si>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</si>
  <si>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</si>
  <si>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</si>
  <si>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</si>
  <si>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</si>
  <si>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</si>
  <si>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</si>
  <si>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</si>
  <si>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</si>
  <si>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</si>
  <si>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</si>
  <si>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</si>
  <si>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</si>
  <si>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</si>
  <si>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</si>
  <si>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</si>
  <si>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</si>
  <si>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</si>
  <si>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</si>
  <si>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</si>
  <si>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</si>
  <si>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</si>
  <si>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</si>
  <si>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</si>
  <si>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</si>
  <si>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</si>
  <si>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</si>
  <si>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</si>
  <si>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</si>
  <si>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</si>
  <si>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</si>
  <si>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</si>
  <si>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</si>
  <si>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</si>
  <si>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</si>
  <si>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</si>
  <si>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</si>
  <si>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</si>
  <si>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</si>
  <si>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</si>
  <si>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</si>
  <si>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</si>
  <si>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</si>
  <si>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</si>
  <si>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</si>
  <si>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</si>
  <si>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</si>
  <si>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</si>
  <si>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</si>
  <si>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</si>
  <si>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</si>
  <si>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</si>
  <si>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</si>
  <si>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</si>
  <si>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</si>
  <si>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</si>
  <si>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</si>
  <si>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</si>
  <si>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</si>
  <si>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</si>
  <si>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</si>
  <si>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</si>
  <si>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</si>
  <si>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</si>
  <si>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</si>
  <si>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</si>
  <si>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</si>
  <si>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</si>
  <si>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</si>
  <si>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</si>
  <si>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</si>
  <si>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</si>
  <si>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</si>
  <si>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</si>
  <si>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</si>
  <si>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</si>
  <si>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</si>
  <si>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</si>
  <si>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</si>
  <si>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</si>
  <si>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</si>
  <si>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</si>
  <si>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</si>
  <si>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</si>
  <si>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</si>
  <si>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</si>
  <si>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</si>
  <si>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</si>
  <si>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</si>
  <si>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</si>
  <si>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</si>
  <si>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</si>
  <si>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</si>
  <si>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</si>
  <si>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</si>
  <si>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</si>
  <si>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</si>
  <si>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</si>
  <si>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</si>
  <si>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</si>
  <si>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</si>
  <si>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</si>
  <si>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</si>
  <si>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</si>
  <si>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</si>
  <si>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</si>
  <si>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</si>
  <si>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</si>
  <si>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</si>
  <si>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</si>
  <si>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</si>
  <si>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</si>
  <si>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</si>
  <si>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</si>
  <si>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</si>
  <si>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</si>
  <si>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</si>
  <si>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</si>
  <si>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</si>
  <si>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</si>
  <si>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</si>
  <si>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</si>
  <si>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</si>
  <si>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</si>
  <si>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</si>
  <si>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</si>
  <si>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</si>
  <si>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</si>
  <si>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</si>
  <si>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</si>
  <si>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</si>
  <si>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</si>
  <si>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</si>
  <si>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</si>
  <si>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</si>
  <si>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</si>
  <si>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</si>
  <si>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</si>
  <si>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</si>
  <si>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</si>
  <si>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</si>
  <si>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</si>
  <si>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</si>
  <si>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</si>
  <si>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</si>
  <si>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</si>
  <si>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</si>
  <si>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</si>
  <si>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</si>
  <si>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</si>
  <si>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</si>
  <si>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</si>
  <si>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</si>
  <si>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</si>
  <si>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</si>
  <si>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</si>
  <si>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</si>
  <si>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</si>
  <si>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</si>
  <si>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</si>
  <si>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</si>
  <si>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</si>
  <si>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</si>
  <si>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</si>
  <si>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</si>
  <si>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</si>
  <si>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</si>
  <si>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</si>
  <si>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</si>
  <si>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</si>
  <si>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</si>
  <si>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</si>
  <si>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</si>
  <si>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</si>
  <si>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</si>
  <si>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</si>
  <si>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</si>
  <si>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</si>
  <si>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</si>
  <si>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</si>
  <si>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</si>
  <si>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</si>
  <si>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</si>
  <si>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</si>
  <si>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</si>
  <si>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</si>
  <si>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</si>
  <si>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</si>
  <si>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</si>
  <si>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</si>
  <si>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</si>
  <si>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</si>
  <si>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</si>
  <si>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</si>
  <si>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</si>
  <si>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</si>
  <si>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</si>
  <si>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</si>
  <si>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</si>
  <si>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</si>
  <si>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</si>
  <si>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</si>
  <si>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</si>
  <si>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</si>
  <si>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</si>
  <si>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</si>
  <si>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</si>
  <si>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</si>
  <si>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</si>
  <si>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</si>
  <si>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</si>
  <si>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</si>
  <si>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</si>
  <si>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</si>
  <si>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</si>
  <si>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</si>
  <si>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</si>
  <si>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</si>
  <si>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</si>
  <si>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</si>
  <si>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</si>
  <si>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</si>
  <si>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</si>
  <si>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</si>
  <si>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</si>
  <si>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</si>
  <si>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</si>
  <si>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</si>
  <si>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</si>
  <si>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</si>
  <si>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</si>
  <si>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</si>
  <si>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</si>
  <si>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</si>
  <si>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</si>
  <si>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</si>
  <si>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</si>
  <si>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</si>
  <si>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</si>
  <si>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</si>
  <si>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</si>
  <si>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</si>
  <si>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</si>
  <si>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</si>
  <si>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</si>
  <si>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</si>
  <si>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</si>
  <si>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</si>
  <si>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</si>
  <si>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</si>
  <si>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</si>
  <si>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</si>
  <si>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</si>
  <si>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</si>
  <si>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</si>
  <si>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</si>
  <si>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</si>
  <si>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</si>
  <si>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</si>
  <si>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</si>
  <si>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</si>
  <si>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</si>
  <si>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</si>
  <si>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</si>
  <si>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</si>
  <si>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</si>
  <si>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</si>
  <si>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</si>
  <si>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</si>
  <si>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</si>
  <si>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</si>
  <si>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</si>
  <si>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</si>
  <si>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</si>
  <si>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</si>
  <si>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</si>
  <si>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</si>
  <si>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</si>
  <si>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</si>
  <si>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</si>
  <si>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</si>
  <si>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</si>
  <si>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</si>
  <si>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</si>
  <si>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</si>
  <si>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</si>
  <si>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</si>
  <si>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</si>
  <si>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</si>
  <si>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</si>
  <si>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</si>
  <si>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</si>
  <si>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</si>
  <si>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</si>
  <si>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</si>
  <si>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</si>
  <si>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</si>
  <si>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</si>
  <si>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</si>
  <si>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</si>
  <si>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</si>
  <si>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</si>
  <si>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</si>
  <si>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</si>
  <si>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</si>
  <si>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</si>
  <si>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</si>
  <si>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</si>
  <si>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</si>
  <si>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</si>
  <si>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</si>
  <si>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</si>
  <si>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</si>
  <si>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</si>
  <si>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</si>
  <si>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</si>
  <si>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</si>
  <si>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</si>
  <si>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</si>
  <si>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</si>
  <si>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</si>
  <si>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</si>
  <si>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</si>
  <si>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</si>
  <si>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</si>
  <si>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</si>
  <si>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</si>
  <si>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</si>
  <si>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</si>
  <si>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</si>
  <si>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</si>
  <si>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</si>
  <si>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</si>
  <si>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</si>
  <si>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</si>
  <si>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</si>
  <si>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</si>
  <si>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</si>
  <si>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</si>
  <si>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</si>
  <si>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</si>
  <si>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</si>
  <si>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</si>
  <si>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</si>
  <si>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</si>
  <si>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</si>
  <si>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</si>
  <si>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</si>
  <si>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</si>
  <si>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</si>
  <si>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</si>
  <si>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</si>
  <si>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</si>
  <si>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</si>
  <si>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</si>
  <si>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</si>
  <si>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</si>
  <si>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</si>
  <si>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</si>
  <si>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</si>
  <si>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</si>
  <si>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</si>
  <si>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</si>
  <si>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</si>
  <si>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</si>
  <si>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</si>
  <si>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</si>
  <si>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</si>
  <si>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</si>
  <si>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</si>
  <si>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</si>
  <si>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</si>
  <si>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</si>
  <si>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</si>
  <si>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</si>
  <si>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</si>
  <si>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</si>
  <si>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</si>
  <si>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</si>
  <si>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</si>
  <si>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</si>
  <si>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</si>
  <si>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</si>
  <si>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</si>
  <si>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</si>
  <si>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</si>
  <si>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</si>
  <si>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</si>
  <si>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</si>
  <si>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</si>
  <si>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</si>
  <si>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</si>
  <si>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</si>
  <si>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</si>
  <si>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</si>
  <si>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</si>
  <si>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</si>
  <si>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</si>
  <si>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</si>
  <si>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</si>
  <si>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</si>
  <si>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</si>
  <si>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</si>
  <si>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</si>
  <si>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</si>
  <si>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</si>
  <si>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</si>
  <si>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</si>
  <si>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</si>
  <si>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</si>
  <si>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</si>
  <si>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</si>
  <si>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</si>
  <si>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</si>
  <si>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</si>
  <si>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</si>
  <si>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</si>
  <si>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</si>
  <si>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</si>
  <si>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</si>
  <si>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</si>
  <si>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</si>
  <si>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</si>
  <si>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</si>
  <si>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</si>
  <si>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</si>
  <si>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</si>
  <si>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</si>
  <si>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</si>
  <si>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</si>
  <si>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</si>
  <si>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</si>
  <si>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</si>
  <si>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</si>
  <si>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</si>
  <si>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</si>
  <si>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</si>
  <si>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</si>
  <si>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</si>
  <si>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</si>
  <si>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</si>
  <si>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</si>
  <si>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</si>
  <si>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</si>
  <si>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</si>
  <si>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</si>
  <si>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</si>
  <si>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</si>
  <si>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</si>
  <si>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</si>
  <si>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</si>
  <si>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</si>
  <si>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</si>
  <si>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</si>
  <si>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</si>
  <si>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</si>
  <si>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</si>
  <si>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</si>
  <si>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</si>
  <si>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</si>
  <si>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</si>
  <si>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</si>
  <si>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</si>
  <si>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</si>
  <si>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</si>
  <si>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</si>
  <si>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</si>
  <si>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</si>
  <si>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</si>
  <si>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</si>
  <si>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</si>
  <si>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</si>
  <si>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</si>
  <si>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</si>
  <si>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</si>
  <si>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</si>
  <si>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</si>
  <si>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</si>
  <si>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</si>
  <si>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</si>
  <si>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</si>
  <si>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</si>
  <si>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</si>
  <si>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</si>
  <si>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</si>
  <si>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</si>
  <si>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</si>
  <si>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</si>
  <si>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</si>
  <si>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</si>
  <si>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</si>
  <si>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</si>
  <si>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</si>
  <si>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</si>
  <si>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</si>
  <si>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</si>
  <si>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</si>
  <si>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</si>
  <si>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</si>
  <si>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</si>
  <si>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</si>
  <si>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</si>
  <si>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</si>
  <si>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</si>
  <si>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</si>
  <si>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</si>
  <si>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</si>
  <si>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</si>
  <si>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</si>
  <si>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</si>
  <si>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</si>
  <si>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</si>
  <si>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</si>
  <si>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</si>
  <si>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</si>
  <si>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</si>
  <si>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</si>
  <si>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</si>
  <si>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</si>
  <si>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</si>
  <si>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</si>
  <si>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</si>
  <si>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</si>
  <si>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</si>
  <si>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</si>
  <si>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</si>
  <si>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</si>
  <si>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</si>
  <si>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</si>
  <si>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</si>
  <si>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</si>
  <si>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</si>
  <si>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</si>
  <si>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</si>
  <si>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</si>
  <si>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</si>
  <si>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</si>
  <si>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</si>
  <si>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</si>
  <si>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</si>
  <si>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</si>
  <si>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</si>
  <si>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</si>
  <si>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</si>
  <si>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</si>
  <si>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</si>
  <si>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</si>
  <si>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</si>
  <si>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</si>
  <si>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</si>
  <si>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</si>
  <si>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</si>
  <si>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</si>
  <si>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</si>
  <si>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</si>
  <si>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</si>
  <si>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</si>
  <si>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</si>
  <si>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</si>
  <si>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</si>
  <si>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</si>
  <si>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</si>
  <si>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</si>
  <si>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</si>
  <si>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</si>
  <si>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</si>
  <si>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</si>
  <si>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</si>
  <si>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</si>
  <si>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</si>
  <si>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</si>
  <si>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</si>
  <si>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</si>
  <si>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</si>
  <si>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</si>
  <si>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</si>
  <si>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</si>
  <si>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</si>
  <si>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</si>
  <si>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</si>
  <si>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</si>
  <si>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</si>
  <si>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</si>
  <si>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</si>
  <si>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</si>
  <si>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</si>
  <si>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</si>
  <si>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</si>
  <si>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</si>
  <si>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</si>
  <si>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</si>
  <si>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</si>
  <si>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</si>
  <si>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</si>
  <si>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</si>
  <si>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</si>
  <si>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</si>
  <si>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</si>
  <si>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</si>
  <si>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</si>
  <si>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</si>
  <si>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</si>
  <si>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</si>
  <si>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</si>
  <si>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</si>
  <si>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</si>
  <si>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</si>
  <si>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</si>
  <si>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</si>
  <si>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</si>
  <si>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</si>
  <si>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</si>
  <si>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</si>
  <si>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</si>
  <si>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</si>
  <si>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</si>
  <si>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</si>
  <si>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</si>
  <si>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</si>
  <si>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</si>
  <si>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</si>
  <si>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</si>
  <si>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</si>
  <si>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</si>
  <si>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</si>
  <si>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</si>
  <si>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</si>
  <si>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</si>
  <si>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</si>
  <si>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</si>
  <si>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</si>
  <si>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</si>
  <si>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</si>
  <si>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</si>
  <si>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</si>
  <si>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</si>
  <si>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</si>
  <si>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</si>
  <si>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</si>
  <si>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</si>
  <si>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</si>
  <si>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</si>
  <si>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</si>
  <si>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</si>
  <si>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</si>
  <si>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</si>
  <si>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</si>
  <si>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</si>
  <si>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</si>
  <si>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</si>
  <si>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</si>
  <si>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</si>
  <si>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</si>
  <si>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</si>
  <si>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</si>
  <si>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</si>
  <si>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</si>
  <si>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</si>
  <si>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</si>
  <si>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</si>
  <si>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</si>
  <si>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</si>
  <si>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</si>
  <si>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</si>
  <si>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</si>
  <si>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</si>
  <si>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</si>
  <si>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</si>
  <si>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</si>
  <si>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</si>
  <si>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</si>
  <si>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</si>
  <si>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</si>
  <si>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</si>
  <si>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</si>
  <si>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</si>
  <si>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</si>
  <si>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</si>
  <si>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</si>
  <si>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</si>
  <si>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</si>
  <si>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</si>
  <si>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</si>
  <si>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</si>
  <si>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</si>
  <si>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</si>
  <si>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</si>
  <si>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</si>
  <si>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</si>
  <si>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</si>
  <si>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</si>
  <si>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</si>
  <si>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</si>
  <si>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</si>
  <si>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</si>
  <si>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</si>
  <si>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</si>
  <si>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</si>
  <si>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</si>
  <si>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</si>
  <si>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</si>
  <si>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</si>
  <si>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</si>
  <si>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</si>
  <si>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</si>
  <si>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</si>
  <si>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</si>
  <si>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</si>
  <si>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</si>
  <si>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</si>
  <si>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</si>
  <si>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</si>
  <si>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</si>
  <si>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</si>
  <si>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</si>
  <si>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</si>
  <si>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</si>
  <si>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</si>
  <si>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</si>
  <si>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</si>
  <si>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</si>
  <si>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</si>
  <si>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</si>
  <si>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</si>
  <si>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</si>
  <si>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</si>
  <si>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</si>
  <si>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</si>
  <si>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</si>
  <si>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</si>
  <si>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</si>
  <si>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</si>
  <si>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</si>
  <si>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</si>
  <si>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</si>
  <si>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</si>
  <si>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</si>
  <si>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</si>
  <si>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</si>
  <si>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</si>
  <si>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</si>
  <si>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</si>
  <si>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</si>
  <si>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</si>
  <si>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</si>
  <si>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</si>
  <si>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</si>
  <si>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</si>
  <si>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</si>
  <si>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</si>
  <si>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</si>
  <si>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</si>
  <si>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</si>
  <si>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</si>
  <si>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</si>
  <si>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</si>
  <si>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</si>
  <si>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</si>
  <si>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</si>
  <si>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</si>
  <si>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</si>
  <si>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</si>
  <si>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</si>
  <si>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</si>
  <si>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</si>
  <si>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</si>
  <si>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</si>
  <si>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</si>
  <si>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</si>
  <si>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</si>
  <si>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</si>
  <si>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</si>
  <si>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</si>
  <si>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</si>
  <si>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</si>
  <si>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</si>
  <si>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</si>
  <si>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</si>
  <si>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</si>
  <si>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</si>
  <si>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</si>
  <si>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</si>
  <si>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</si>
  <si>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</si>
  <si>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</si>
  <si>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</si>
  <si>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</si>
  <si>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</si>
  <si>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</si>
  <si>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</si>
  <si>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</si>
  <si>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</si>
  <si>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</si>
  <si>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</si>
  <si>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</si>
  <si>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</si>
  <si>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</si>
  <si>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</si>
  <si>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</si>
  <si>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</si>
  <si>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</si>
  <si>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</si>
  <si>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</si>
  <si>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</si>
  <si>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</si>
  <si>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</si>
  <si>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</si>
  <si>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</si>
  <si>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</si>
  <si>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</si>
  <si>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</si>
  <si>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</si>
  <si>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</si>
  <si>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</si>
  <si>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</si>
  <si>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</si>
  <si>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</si>
  <si>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</si>
  <si>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</si>
  <si>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</si>
  <si>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</si>
  <si>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</si>
  <si>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</si>
  <si>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</si>
  <si>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</si>
  <si>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</si>
  <si>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</si>
  <si>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</si>
  <si>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</si>
  <si>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</si>
  <si>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</si>
  <si>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</si>
  <si>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</si>
  <si>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</si>
  <si>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</si>
  <si>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</si>
  <si>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</si>
  <si>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</si>
  <si>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</si>
  <si>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</si>
  <si>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</si>
  <si>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</si>
  <si>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</si>
  <si>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</si>
  <si>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</si>
  <si>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</si>
  <si>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</si>
  <si>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</si>
  <si>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</si>
  <si>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</si>
  <si>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</si>
  <si>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</si>
  <si>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</si>
  <si>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</si>
  <si>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</si>
  <si>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</si>
  <si>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</si>
  <si>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</si>
  <si>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</si>
  <si>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</si>
  <si>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</si>
  <si>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</si>
  <si>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</si>
  <si>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</si>
  <si>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</si>
  <si>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</si>
  <si>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</si>
  <si>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</si>
  <si>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</si>
  <si>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</si>
  <si>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</si>
  <si>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</si>
  <si>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</si>
  <si>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</si>
  <si>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</si>
  <si>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</si>
  <si>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</si>
  <si>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</si>
  <si>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</si>
  <si>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</si>
  <si>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</si>
  <si>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</si>
  <si>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</si>
  <si>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</si>
  <si>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</si>
  <si>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</si>
  <si>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</si>
  <si>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</si>
  <si>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</si>
  <si>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</si>
  <si>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</si>
  <si>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</si>
  <si>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</si>
  <si>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</si>
  <si>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</si>
  <si>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</si>
  <si>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</si>
  <si>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</si>
  <si>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</si>
  <si>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</si>
  <si>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</si>
  <si>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</si>
  <si>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</si>
  <si>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</si>
  <si>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</si>
  <si>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</si>
  <si>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</si>
  <si>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</si>
  <si>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</si>
  <si>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</si>
  <si>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</si>
  <si>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</si>
  <si>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</si>
  <si>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</si>
  <si>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</si>
  <si>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</si>
  <si>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</si>
  <si>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</si>
  <si>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</si>
  <si>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</si>
  <si>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</si>
  <si>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</si>
  <si>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</si>
  <si>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</si>
  <si>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</si>
  <si>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</si>
  <si>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</si>
  <si>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</si>
  <si>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</si>
  <si>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</si>
  <si>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</si>
  <si>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</si>
  <si>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</si>
  <si>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</si>
  <si>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</si>
  <si>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</si>
  <si>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</si>
  <si>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</si>
  <si>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</si>
  <si>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</si>
  <si>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</si>
  <si>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</si>
  <si>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</si>
  <si>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</si>
  <si>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</si>
  <si>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</si>
  <si>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</si>
  <si>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</si>
  <si>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</si>
  <si>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</si>
  <si>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</si>
  <si>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</si>
  <si>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</si>
  <si>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</si>
  <si>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</si>
  <si>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</si>
  <si>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</si>
  <si>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</si>
  <si>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</si>
  <si>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</si>
  <si>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</si>
  <si>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</si>
  <si>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</si>
  <si>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</si>
  <si>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</si>
  <si>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</si>
  <si>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</si>
  <si>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</si>
  <si>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</si>
  <si>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</si>
  <si>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</si>
  <si>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</si>
  <si>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</si>
  <si>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</si>
  <si>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</si>
  <si>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</si>
  <si>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</si>
  <si>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</si>
  <si>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</si>
  <si>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</si>
  <si>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</si>
  <si>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</si>
  <si>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</si>
  <si>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</si>
  <si>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</si>
  <si>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</si>
  <si>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</si>
  <si>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</si>
  <si>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</si>
  <si>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</si>
  <si>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</si>
  <si>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</si>
  <si>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</si>
  <si>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</si>
  <si>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</si>
  <si>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</si>
  <si>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</si>
  <si>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</si>
  <si>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</si>
  <si>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</si>
  <si>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</si>
  <si>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</si>
  <si>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</si>
  <si>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</si>
  <si>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</si>
  <si>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</si>
  <si>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</si>
  <si>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</si>
  <si>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</si>
  <si>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</si>
  <si>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</si>
  <si>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</si>
  <si>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</si>
  <si>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</si>
  <si>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</si>
  <si>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</si>
  <si>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</si>
  <si>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</si>
  <si>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</si>
  <si>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</si>
  <si>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</si>
  <si>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</si>
  <si>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</si>
  <si>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</si>
  <si>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</si>
  <si>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</si>
  <si>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</si>
  <si>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</si>
  <si>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</si>
  <si>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</si>
  <si>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</si>
  <si>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</si>
  <si>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</si>
  <si>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</si>
  <si>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</si>
  <si>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</si>
  <si>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</si>
  <si>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</si>
  <si>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</si>
  <si>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</si>
  <si>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</si>
  <si>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</si>
  <si>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</si>
  <si>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</si>
  <si>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</si>
  <si>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</si>
  <si>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</si>
  <si>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</si>
  <si>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</si>
  <si>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</si>
  <si>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</si>
  <si>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</si>
  <si>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</si>
  <si>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</si>
  <si>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</si>
  <si>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</si>
  <si>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</si>
  <si>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</si>
  <si>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</si>
  <si>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</si>
  <si>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</si>
  <si>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</si>
  <si>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</si>
  <si>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</si>
  <si>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</si>
  <si>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</si>
  <si>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</si>
  <si>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</si>
  <si>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</si>
  <si>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</si>
  <si>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</si>
  <si>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</si>
  <si>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</si>
  <si>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</si>
  <si>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</si>
  <si>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</si>
  <si>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</si>
  <si>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</si>
  <si>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</si>
  <si>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</si>
  <si>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</si>
  <si>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</si>
  <si>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</si>
  <si>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</si>
  <si>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</si>
  <si>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</si>
  <si>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</si>
  <si>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</si>
  <si>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</si>
  <si>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</si>
  <si>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</si>
  <si>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</si>
  <si>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</si>
  <si>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</si>
  <si>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</si>
  <si>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</si>
  <si>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</si>
  <si>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</si>
  <si>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</si>
  <si>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</si>
  <si>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</si>
  <si>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</si>
  <si>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</si>
  <si>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</si>
  <si>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</si>
  <si>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</si>
  <si>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</si>
  <si>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</si>
  <si>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</si>
  <si>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</si>
  <si>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</si>
  <si>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</si>
  <si>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</si>
  <si>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</si>
  <si>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</si>
  <si>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</si>
  <si>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</si>
  <si>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</si>
  <si>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</si>
  <si>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</si>
  <si>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</si>
  <si>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</si>
  <si>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</si>
  <si>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</si>
  <si>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</si>
  <si>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</si>
  <si>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</si>
  <si>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</si>
  <si>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</si>
  <si>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</si>
  <si>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</si>
  <si>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</si>
  <si>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</si>
  <si>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</si>
  <si>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</si>
  <si>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</si>
  <si>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</si>
  <si>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</si>
  <si>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</si>
  <si>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</si>
  <si>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</si>
  <si>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</si>
  <si>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</si>
  <si>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</si>
  <si>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</si>
  <si>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</si>
  <si>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</si>
  <si>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</si>
  <si>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</si>
  <si>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</si>
  <si>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</si>
  <si>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</si>
  <si>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</si>
  <si>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</si>
  <si>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</si>
  <si>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</si>
  <si>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</si>
  <si>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</si>
  <si>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</si>
  <si>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</si>
  <si>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</si>
  <si>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</si>
  <si>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</si>
  <si>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</si>
  <si>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</si>
  <si>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</si>
  <si>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</si>
  <si>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</si>
  <si>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</si>
  <si>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</si>
  <si>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</si>
  <si>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</si>
  <si>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</si>
  <si>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</si>
  <si>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</si>
  <si>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</si>
  <si>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</si>
  <si>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</si>
  <si>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</si>
  <si>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</si>
  <si>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</si>
  <si>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</si>
  <si>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</si>
  <si>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</si>
  <si>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</si>
  <si>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</si>
  <si>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</si>
  <si>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</si>
  <si>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</si>
  <si>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</si>
  <si>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</si>
  <si>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</si>
  <si>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</si>
  <si>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</si>
  <si>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</si>
  <si>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</si>
  <si>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</si>
  <si>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</si>
  <si>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</si>
  <si>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</si>
  <si>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</si>
  <si>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</si>
  <si>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</si>
  <si>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</si>
  <si>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</si>
  <si>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</si>
  <si>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</si>
  <si>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</si>
  <si>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</si>
  <si>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</si>
  <si>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</si>
  <si>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</si>
  <si>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</si>
  <si>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</si>
  <si>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</si>
  <si>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</si>
  <si>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</si>
  <si>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</si>
  <si>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</si>
  <si>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</si>
  <si>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</si>
  <si>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</si>
  <si>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</si>
  <si>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</si>
  <si>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</si>
  <si>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</si>
  <si>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</si>
  <si>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</si>
  <si>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</si>
  <si>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</si>
  <si>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</si>
  <si>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</si>
  <si>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</si>
  <si>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</si>
  <si>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</si>
  <si>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</si>
  <si>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</si>
  <si>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</si>
  <si>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</si>
  <si>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</si>
  <si>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</si>
  <si>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</si>
  <si>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</si>
  <si>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</si>
  <si>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</si>
  <si>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</si>
  <si>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</si>
  <si>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</si>
  <si>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</si>
  <si>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</si>
  <si>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</si>
  <si>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</si>
  <si>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</si>
  <si>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</si>
  <si>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</si>
  <si>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</si>
  <si>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</si>
  <si>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</si>
  <si>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</si>
  <si>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</si>
  <si>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</si>
  <si>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</si>
  <si>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</si>
  <si>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</si>
  <si>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</si>
  <si>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</si>
  <si>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</si>
  <si>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</si>
  <si>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</si>
  <si>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</si>
  <si>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</si>
  <si>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</si>
  <si>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</si>
  <si>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</si>
  <si>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</si>
  <si>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</si>
  <si>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</si>
  <si>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</si>
  <si>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</si>
  <si>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</si>
  <si>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</si>
  <si>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</si>
  <si>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</si>
  <si>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</si>
  <si>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</si>
  <si>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</si>
  <si>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</si>
  <si>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</si>
  <si>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</si>
  <si>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</si>
  <si>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</si>
  <si>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</si>
  <si>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</si>
  <si>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</si>
  <si>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</si>
  <si>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</si>
  <si>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</si>
  <si>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</si>
  <si>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</si>
  <si>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</si>
  <si>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</si>
  <si>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</si>
  <si>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</si>
  <si>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</si>
  <si>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</si>
  <si>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</si>
  <si>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</si>
  <si>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</si>
  <si>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</si>
  <si>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</si>
  <si>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</si>
  <si>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</si>
  <si>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</si>
  <si>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</si>
  <si>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</si>
  <si>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</si>
  <si>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</si>
  <si>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</si>
  <si>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</si>
  <si>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</si>
  <si>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</si>
  <si>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</si>
  <si>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</si>
  <si>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</si>
  <si>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</si>
  <si>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</si>
  <si>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</si>
  <si>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</si>
  <si>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</si>
  <si>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</si>
  <si>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</si>
  <si>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</si>
  <si>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</si>
  <si>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</si>
  <si>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</si>
  <si>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</si>
  <si>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</si>
  <si>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</si>
  <si>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</si>
  <si>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</si>
  <si>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</si>
  <si>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</si>
  <si>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</si>
  <si>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</si>
  <si>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</si>
  <si>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</si>
  <si>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</si>
  <si>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</si>
  <si>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</si>
  <si>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</si>
  <si>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</si>
  <si>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</si>
  <si>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</si>
  <si>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</si>
  <si>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</si>
  <si>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</si>
  <si>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</si>
  <si>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</si>
  <si>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</si>
  <si>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</si>
  <si>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</si>
  <si>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</si>
  <si>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</si>
  <si>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</si>
  <si>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</si>
  <si>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</si>
  <si>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</si>
  <si>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</si>
  <si>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</si>
  <si>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</si>
  <si>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</si>
  <si>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</si>
  <si>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</si>
  <si>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</si>
  <si>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</si>
  <si>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</si>
  <si>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</si>
  <si>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</si>
  <si>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</si>
  <si>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</si>
  <si>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</si>
  <si>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</si>
  <si>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</si>
  <si>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</si>
  <si>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</si>
  <si>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</si>
  <si>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</si>
  <si>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</si>
  <si>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</si>
  <si>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</si>
  <si>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</si>
  <si>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</si>
  <si>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</si>
  <si>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</si>
  <si>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</si>
  <si>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</si>
  <si>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</si>
  <si>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</si>
  <si>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</si>
  <si>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</si>
  <si>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</si>
  <si>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</si>
  <si>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</si>
  <si>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</si>
  <si>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</si>
  <si>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</si>
  <si>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</si>
  <si>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</si>
  <si>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</si>
  <si>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</si>
  <si>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</si>
  <si>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</si>
  <si>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</si>
  <si>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</si>
  <si>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</si>
  <si>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</si>
  <si>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</si>
  <si>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</si>
  <si>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</si>
  <si>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</si>
  <si>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</si>
  <si>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</si>
  <si>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</si>
  <si>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</si>
  <si>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</si>
  <si>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</si>
  <si>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</si>
  <si>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</si>
  <si>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</si>
  <si>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</si>
  <si>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</si>
  <si>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</si>
  <si>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</si>
  <si>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</si>
  <si>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</si>
  <si>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</si>
  <si>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</si>
  <si>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</si>
  <si>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</si>
  <si>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</si>
  <si>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</si>
  <si>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</si>
  <si>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</si>
  <si>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</si>
  <si>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</si>
  <si>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</si>
  <si>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</si>
  <si>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</si>
  <si>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</si>
  <si>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</si>
  <si>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</si>
  <si>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</si>
  <si>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</si>
  <si>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</si>
  <si>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</si>
  <si>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</si>
  <si>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</si>
  <si>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</si>
  <si>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</si>
  <si>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</si>
  <si>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</si>
  <si>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</si>
  <si>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</si>
  <si>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</si>
  <si>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</si>
  <si>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</si>
  <si>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</si>
  <si>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</si>
  <si>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</si>
  <si>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</si>
  <si>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</si>
  <si>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</si>
  <si>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</si>
  <si>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</si>
  <si>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</si>
  <si>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</si>
  <si>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</si>
  <si>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</si>
  <si>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</si>
  <si>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</si>
  <si>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</si>
  <si>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</si>
  <si>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</si>
  <si>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</si>
  <si>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</si>
  <si>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</si>
  <si>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</si>
  <si>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</si>
  <si>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</si>
  <si>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</si>
  <si>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</si>
  <si>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</si>
  <si>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</si>
  <si>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</si>
  <si>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</si>
  <si>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</si>
  <si>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</si>
  <si>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</si>
  <si>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</si>
  <si>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</si>
  <si>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</si>
  <si>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</si>
  <si>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</si>
  <si>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</si>
  <si>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</si>
  <si>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</si>
  <si>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</si>
  <si>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</si>
  <si>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</si>
  <si>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</si>
  <si>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</si>
  <si>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</si>
  <si>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</si>
  <si>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</si>
  <si>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</si>
  <si>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</si>
  <si>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</si>
  <si>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</si>
  <si>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</si>
  <si>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</si>
  <si>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</si>
  <si>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</si>
  <si>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</si>
  <si>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</si>
  <si>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</si>
  <si>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</si>
  <si>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</si>
  <si>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</si>
  <si>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</si>
  <si>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</si>
  <si>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</si>
  <si>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</si>
  <si>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</si>
  <si>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</si>
  <si>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</si>
  <si>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</si>
  <si>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</si>
  <si>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</si>
  <si>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</si>
  <si>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</si>
  <si>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</si>
  <si>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</si>
  <si>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</si>
  <si>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</si>
  <si>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</si>
  <si>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</si>
  <si>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</si>
  <si>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</si>
  <si>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</si>
  <si>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</si>
  <si>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</si>
  <si>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</si>
  <si>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</si>
  <si>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</si>
  <si>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</si>
  <si>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</si>
  <si>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</si>
  <si>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</si>
  <si>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</si>
  <si>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</si>
  <si>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</si>
  <si>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</si>
  <si>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</si>
  <si>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</si>
  <si>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</si>
  <si>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</si>
  <si>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</si>
  <si>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</si>
  <si>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</si>
  <si>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</si>
  <si>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</si>
  <si>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</si>
  <si>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</si>
  <si>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</si>
  <si>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</si>
  <si>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</si>
  <si>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</si>
  <si>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</si>
  <si>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</si>
  <si>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</si>
  <si>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</si>
  <si>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</si>
  <si>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</si>
  <si>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</si>
  <si>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</si>
  <si>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</si>
  <si>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</si>
  <si>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</si>
  <si>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</si>
  <si>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</si>
  <si>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</si>
  <si>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</si>
  <si>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</si>
  <si>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</si>
  <si>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</si>
  <si>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</si>
  <si>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</si>
  <si>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</si>
  <si>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</si>
  <si>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</si>
  <si>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</si>
  <si>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</si>
  <si>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</si>
  <si>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</si>
  <si>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</si>
  <si>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</si>
  <si>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</si>
  <si>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</si>
  <si>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</si>
  <si>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</si>
  <si>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</si>
  <si>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</si>
  <si>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</si>
  <si>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</si>
  <si>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</si>
  <si>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</si>
  <si>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</si>
  <si>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</si>
  <si>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</si>
  <si>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</si>
  <si>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</si>
  <si>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</si>
  <si>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</si>
  <si>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</si>
  <si>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</si>
  <si>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</si>
  <si>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</si>
  <si>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</si>
  <si>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</si>
  <si>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</si>
  <si>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</si>
  <si>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</si>
  <si>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</si>
  <si>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</si>
  <si>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</si>
  <si>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</si>
  <si>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</si>
  <si>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</si>
  <si>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</si>
  <si>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</si>
  <si>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</si>
  <si>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</si>
  <si>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</si>
  <si>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</si>
  <si>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</si>
  <si>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</si>
  <si>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</si>
  <si>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</si>
  <si>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</si>
  <si>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</si>
  <si>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</si>
  <si>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</si>
  <si>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</si>
  <si>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</si>
  <si>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</si>
  <si>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</si>
  <si>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</si>
  <si>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</si>
  <si>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</si>
  <si>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</si>
  <si>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</si>
  <si>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</si>
  <si>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</si>
  <si>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</si>
  <si>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</si>
  <si>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</si>
  <si>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</si>
  <si>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</si>
  <si>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</si>
  <si>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</si>
  <si>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</si>
  <si>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</si>
  <si>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</si>
  <si>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</si>
  <si>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</si>
  <si>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</si>
  <si>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</si>
  <si>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</si>
  <si>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</si>
  <si>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</si>
  <si>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</si>
  <si>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</si>
  <si>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</si>
  <si>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</si>
  <si>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</si>
  <si>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</si>
  <si>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</si>
  <si>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</si>
  <si>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</si>
  <si>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</si>
  <si>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</si>
  <si>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</si>
  <si>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</si>
  <si>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</si>
  <si>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</si>
  <si>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</si>
  <si>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</si>
  <si>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</si>
  <si>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</si>
  <si>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</si>
  <si>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</si>
  <si>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</si>
  <si>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</si>
  <si>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</si>
  <si>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</si>
  <si>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</si>
  <si>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</si>
  <si>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</si>
  <si>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</si>
  <si>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</si>
  <si>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</si>
  <si>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</si>
  <si>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</si>
  <si>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</si>
  <si>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</si>
  <si>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</si>
  <si>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</si>
  <si>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</si>
  <si>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</si>
  <si>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</si>
  <si>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</si>
  <si>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</si>
  <si>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</si>
  <si>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</si>
  <si>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</si>
  <si>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</si>
  <si>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</si>
  <si>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</si>
  <si>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</si>
  <si>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</si>
  <si>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</si>
  <si>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</si>
  <si>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</si>
  <si>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</si>
  <si>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</si>
  <si>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</si>
  <si>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</si>
  <si>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</si>
  <si>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</si>
  <si>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</si>
  <si>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</si>
  <si>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</si>
  <si>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</si>
  <si>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</si>
  <si>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</si>
  <si>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</si>
  <si>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</si>
  <si>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</si>
  <si>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</si>
  <si>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</si>
  <si>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</si>
  <si>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</si>
  <si>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</si>
  <si>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</si>
  <si>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</si>
  <si>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</si>
  <si>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</si>
  <si>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</si>
  <si>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</si>
  <si>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</si>
  <si>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</si>
  <si>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</si>
  <si>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</si>
  <si>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</si>
  <si>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</si>
  <si>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</si>
  <si>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</si>
  <si>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</si>
  <si>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</si>
  <si>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</si>
  <si>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</si>
  <si>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</si>
  <si>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</si>
  <si>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</si>
  <si>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</si>
  <si>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</si>
  <si>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</si>
  <si>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</si>
  <si>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</si>
  <si>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</si>
  <si>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</si>
  <si>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</si>
  <si>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</si>
  <si>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</si>
  <si>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</si>
  <si>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</si>
  <si>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</si>
  <si>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</si>
  <si>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</si>
  <si>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</si>
  <si>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</si>
  <si>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</si>
  <si>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</si>
  <si>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</si>
  <si>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</si>
  <si>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</si>
  <si>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</si>
  <si>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</si>
  <si>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</si>
  <si>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</si>
  <si>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</si>
  <si>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</si>
  <si>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</si>
  <si>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</si>
  <si>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</si>
  <si>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</si>
  <si>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</si>
  <si>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</si>
  <si>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</si>
  <si>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</si>
  <si>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</si>
  <si>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</si>
  <si>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</si>
  <si>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</si>
  <si>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</si>
  <si>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</si>
  <si>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</si>
  <si>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</si>
  <si>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</si>
  <si>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</si>
  <si>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</si>
  <si>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</si>
  <si>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</si>
  <si>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</si>
  <si>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</si>
  <si>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</si>
  <si>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</si>
  <si>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</si>
  <si>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</si>
  <si>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</si>
  <si>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</si>
  <si>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</si>
  <si>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</si>
  <si>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</si>
  <si>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</si>
  <si>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</si>
  <si>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</si>
  <si>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</si>
  <si>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</si>
  <si>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</si>
  <si>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</si>
  <si>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</si>
  <si>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</si>
  <si>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</si>
  <si>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</si>
  <si>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</si>
  <si>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</si>
  <si>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</si>
  <si>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</si>
  <si>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</si>
  <si>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</si>
  <si>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</si>
  <si>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</si>
  <si>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</si>
  <si>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</si>
  <si>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</si>
  <si>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</si>
  <si>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</si>
  <si>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</si>
  <si>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</si>
  <si>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</si>
  <si>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</si>
  <si>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</si>
  <si>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</si>
  <si>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</si>
  <si>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</si>
  <si>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</si>
  <si>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</si>
  <si>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</si>
  <si>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</si>
  <si>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</si>
  <si>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</si>
  <si>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</si>
  <si>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</si>
  <si>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</si>
  <si>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</si>
  <si>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</si>
  <si>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</si>
  <si>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</si>
  <si>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</si>
  <si>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</si>
  <si>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</si>
  <si>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</si>
  <si>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</si>
  <si>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</si>
  <si>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</si>
  <si>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</si>
  <si>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</si>
  <si>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</si>
  <si>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</si>
  <si>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</si>
  <si>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</si>
  <si>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</si>
  <si>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</si>
  <si>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</si>
  <si>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</si>
  <si>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</si>
  <si>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</si>
  <si>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</si>
  <si>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</si>
  <si>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</si>
  <si>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</si>
  <si>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</si>
  <si>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</si>
  <si>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</si>
  <si>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</si>
  <si>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</si>
  <si>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</si>
  <si>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</si>
  <si>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</si>
  <si>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</si>
  <si>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</si>
  <si>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</si>
  <si>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</si>
  <si>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</si>
  <si>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</si>
  <si>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</si>
  <si>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</si>
  <si>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</si>
  <si>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</si>
  <si>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</si>
  <si>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</si>
  <si>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</si>
  <si>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</si>
  <si>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</si>
  <si>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</si>
  <si>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</si>
  <si>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</si>
  <si>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</si>
  <si>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</si>
  <si>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</si>
  <si>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</si>
  <si>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</si>
  <si>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</si>
  <si>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</si>
  <si>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</si>
  <si>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</si>
  <si>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</si>
  <si>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</si>
  <si>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</si>
  <si>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</si>
  <si>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</si>
  <si>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</si>
  <si>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</si>
  <si>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</si>
  <si>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</si>
  <si>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</si>
  <si>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</si>
  <si>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</si>
  <si>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</si>
  <si>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</si>
  <si>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</si>
  <si>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</si>
  <si>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</si>
  <si>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</si>
  <si>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</si>
  <si>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</si>
  <si>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</si>
  <si>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</si>
  <si>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</si>
  <si>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</si>
  <si>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</si>
  <si>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</si>
  <si>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</si>
  <si>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</si>
  <si>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</si>
  <si>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</si>
  <si>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</si>
  <si>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</si>
  <si>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</si>
  <si>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</si>
  <si>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</si>
  <si>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</si>
  <si>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</si>
  <si>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</si>
  <si>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</si>
  <si>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</si>
  <si>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</si>
  <si>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</si>
  <si>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</si>
  <si>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</si>
  <si>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</si>
  <si>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</si>
  <si>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</si>
  <si>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</si>
  <si>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</si>
  <si>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</si>
  <si>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</si>
  <si>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</si>
  <si>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</si>
  <si>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</si>
  <si>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</si>
  <si>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</si>
  <si>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</si>
  <si>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</si>
  <si>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</si>
  <si>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</si>
  <si>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</si>
  <si>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</si>
  <si>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</si>
  <si>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</si>
  <si>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</si>
  <si>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</si>
  <si>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</si>
  <si>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</si>
  <si>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</si>
  <si>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</si>
  <si>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</si>
  <si>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</si>
  <si>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</si>
  <si>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</si>
  <si>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</si>
  <si>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</si>
  <si>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</si>
  <si>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</si>
  <si>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</si>
  <si>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</si>
  <si>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</si>
  <si>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</si>
  <si>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</si>
  <si>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</si>
  <si>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</si>
  <si>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</si>
  <si>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</si>
  <si>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</si>
  <si>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</si>
  <si>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</si>
  <si>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</si>
  <si>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</si>
  <si>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</si>
  <si>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</si>
  <si>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</si>
  <si>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</si>
  <si>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</si>
  <si>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</si>
  <si>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</si>
  <si>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</si>
  <si>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</si>
  <si>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</si>
  <si>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</si>
  <si>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</si>
  <si>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</si>
  <si>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</si>
  <si>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</si>
  <si>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</si>
  <si>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</si>
  <si>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</si>
  <si>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</si>
  <si>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</si>
  <si>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</si>
  <si>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</si>
  <si>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</si>
  <si>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</si>
  <si>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</si>
  <si>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</si>
  <si>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</si>
  <si>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</si>
  <si>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</si>
  <si>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</si>
  <si>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</si>
  <si>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</si>
  <si>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</si>
  <si>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</si>
  <si>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</si>
  <si>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</si>
  <si>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</si>
  <si>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</si>
  <si>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</si>
  <si>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</si>
  <si>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</si>
  <si>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</si>
  <si>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</si>
  <si>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</si>
  <si>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</si>
  <si>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</si>
  <si>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</si>
  <si>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</si>
  <si>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</si>
  <si>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</si>
  <si>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</si>
  <si>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</si>
  <si>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</si>
  <si>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</si>
  <si>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</si>
  <si>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</si>
  <si>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</si>
  <si>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</si>
  <si>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</si>
  <si>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</si>
  <si>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</si>
  <si>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</si>
  <si>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</si>
  <si>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</si>
  <si>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</si>
  <si>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</si>
  <si>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</si>
  <si>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</si>
  <si>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</si>
  <si>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</si>
  <si>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</si>
  <si>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</si>
  <si>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</si>
  <si>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</si>
  <si>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</si>
  <si>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</si>
  <si>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</si>
  <si>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</si>
  <si>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</si>
  <si>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</si>
  <si>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</si>
  <si>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</si>
  <si>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</si>
  <si>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</si>
  <si>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</si>
  <si>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</si>
  <si>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</si>
  <si>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</si>
  <si>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</si>
  <si>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</si>
  <si>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</si>
  <si>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</si>
  <si>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</si>
  <si>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</si>
  <si>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</si>
  <si>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</si>
  <si>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</si>
  <si>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</si>
  <si>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</si>
  <si>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</si>
  <si>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</si>
  <si>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</si>
  <si>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</si>
  <si>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</si>
  <si>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</si>
  <si>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</si>
  <si>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</si>
  <si>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</si>
  <si>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</si>
  <si>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</si>
  <si>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</si>
  <si>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</si>
  <si>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</si>
  <si>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</si>
  <si>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</si>
  <si>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</si>
  <si>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</si>
  <si>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</si>
  <si>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</si>
  <si>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</si>
  <si>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</si>
  <si>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</si>
  <si>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</si>
  <si>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</si>
  <si>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</si>
  <si>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</si>
  <si>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</si>
  <si>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</si>
  <si>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</si>
  <si>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</si>
  <si>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</si>
  <si>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</si>
  <si>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</si>
  <si>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</si>
  <si>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</si>
  <si>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</si>
  <si>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</si>
  <si>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</si>
  <si>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</si>
  <si>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</si>
  <si>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</si>
  <si>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</si>
  <si>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</si>
  <si>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</si>
  <si>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</si>
  <si>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</si>
  <si>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</si>
  <si>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</si>
  <si>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</si>
  <si>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</si>
  <si>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</si>
  <si>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</si>
  <si>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</si>
  <si>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</si>
  <si>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</si>
  <si>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</si>
  <si>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</si>
  <si>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</si>
  <si>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</si>
  <si>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</si>
  <si>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</si>
  <si>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</si>
  <si>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</si>
  <si>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</si>
  <si>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</si>
  <si>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</si>
  <si>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</si>
  <si>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</si>
  <si>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</si>
  <si>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</si>
  <si>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</si>
  <si>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</si>
  <si>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</si>
  <si>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</si>
  <si>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</si>
  <si>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</si>
  <si>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</si>
  <si>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</si>
  <si>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</si>
  <si>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</si>
  <si>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</si>
  <si>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</si>
  <si>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</si>
  <si>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</si>
  <si>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</si>
  <si>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</si>
  <si>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</si>
  <si>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</si>
  <si>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</si>
  <si>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</si>
  <si>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</si>
  <si>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</si>
  <si>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</si>
  <si>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</si>
  <si>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</si>
  <si>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</si>
  <si>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</si>
  <si>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</si>
  <si>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</si>
  <si>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</si>
  <si>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</si>
  <si>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</si>
  <si>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</si>
  <si>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</si>
  <si>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</si>
  <si>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</si>
  <si>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</si>
  <si>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</si>
  <si>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</si>
  <si>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</si>
  <si>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</si>
  <si>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</si>
  <si>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</si>
  <si>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</si>
  <si>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</si>
  <si>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</si>
  <si>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</si>
  <si>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</si>
  <si>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</si>
  <si>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</si>
  <si>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</si>
  <si>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</si>
  <si>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</si>
  <si>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</si>
  <si>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</si>
  <si>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</si>
  <si>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</si>
  <si>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</si>
  <si>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</si>
  <si>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</si>
  <si>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</si>
  <si>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</si>
  <si>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</si>
  <si>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</si>
  <si>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</si>
  <si>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</si>
  <si>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</si>
  <si>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</si>
  <si>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</si>
  <si>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</si>
  <si>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</si>
  <si>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</si>
  <si>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</si>
  <si>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</si>
  <si>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</si>
  <si>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</si>
  <si>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</si>
  <si>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</si>
  <si>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</si>
  <si>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</si>
  <si>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</si>
  <si>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</si>
  <si>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</si>
  <si>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</si>
  <si>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</si>
  <si>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</si>
  <si>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</si>
  <si>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</si>
  <si>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</si>
  <si>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</si>
  <si>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</si>
  <si>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</si>
  <si>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</si>
  <si>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</si>
  <si>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</si>
  <si>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</si>
  <si>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</si>
  <si>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</si>
  <si>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</si>
  <si>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</si>
  <si>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</si>
  <si>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</si>
  <si>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</si>
  <si>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</si>
  <si>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</si>
  <si>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</si>
  <si>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</si>
  <si>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</si>
  <si>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</si>
  <si>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</si>
  <si>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</si>
  <si>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</si>
  <si>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</si>
  <si>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</si>
  <si>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</si>
  <si>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</si>
  <si>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</si>
  <si>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</si>
  <si>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</si>
  <si>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</si>
  <si>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</si>
  <si>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</si>
  <si>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</si>
  <si>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</si>
  <si>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</si>
  <si>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</si>
  <si>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</si>
  <si>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</si>
  <si>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</si>
  <si>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</si>
  <si>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</si>
  <si>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</si>
  <si>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</si>
  <si>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</si>
  <si>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</si>
  <si>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</si>
  <si>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</si>
  <si>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</si>
  <si>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</si>
  <si>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</si>
  <si>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</si>
  <si>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</si>
  <si>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</si>
  <si>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</si>
  <si>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</si>
  <si>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</si>
  <si>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</si>
  <si>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</si>
  <si>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</si>
  <si>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</si>
  <si>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</si>
  <si>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</si>
  <si>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</si>
  <si>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</si>
  <si>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</si>
  <si>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</si>
  <si>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</si>
  <si>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</si>
  <si>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</si>
  <si>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</si>
  <si>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</si>
  <si>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</si>
  <si>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</si>
  <si>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</si>
  <si>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</si>
  <si>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</si>
  <si>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</si>
  <si>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</si>
  <si>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</si>
  <si>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</si>
  <si>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</si>
  <si>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</si>
  <si>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</si>
  <si>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</si>
  <si>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</si>
  <si>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</si>
  <si>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</si>
  <si>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</si>
  <si>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</si>
  <si>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</si>
  <si>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</si>
  <si>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</si>
  <si>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</si>
  <si>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</si>
  <si>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</si>
  <si>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</si>
  <si>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</si>
  <si>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</si>
  <si>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</si>
  <si>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</si>
  <si>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</si>
  <si>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</si>
  <si>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</si>
  <si>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</si>
  <si>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</si>
  <si>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</si>
  <si>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</si>
  <si>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</si>
  <si>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</si>
  <si>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</si>
  <si>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</si>
  <si>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</si>
  <si>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</si>
  <si>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</si>
  <si>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</si>
  <si>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</si>
  <si>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</si>
  <si>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</si>
  <si>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</si>
  <si>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</si>
  <si>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</si>
  <si>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</si>
  <si>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</si>
  <si>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</si>
  <si>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</si>
  <si>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</si>
  <si>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</si>
  <si>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</si>
  <si>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</si>
  <si>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</si>
  <si>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</si>
  <si>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</si>
  <si>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</si>
  <si>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</si>
  <si>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</si>
  <si>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</si>
  <si>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</si>
  <si>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</si>
  <si>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</si>
  <si>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</si>
  <si>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</si>
  <si>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</si>
  <si>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</si>
  <si>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</si>
  <si>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</si>
  <si>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</si>
  <si>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</si>
  <si>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</si>
  <si>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</si>
  <si>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</si>
  <si>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</si>
  <si>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</si>
  <si>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</si>
  <si>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</si>
  <si>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</si>
  <si>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</si>
  <si>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</si>
  <si>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</si>
  <si>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</si>
  <si>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</si>
  <si>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</si>
  <si>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</si>
  <si>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</si>
  <si>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</si>
  <si>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</si>
  <si>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</si>
  <si>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</si>
  <si>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</si>
  <si>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</si>
  <si>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</si>
  <si>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</si>
  <si>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</si>
  <si>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</si>
  <si>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</si>
  <si>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</si>
  <si>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</si>
  <si>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</si>
  <si>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</si>
  <si>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</si>
  <si>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</si>
  <si>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</si>
  <si>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</si>
  <si>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</si>
  <si>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</si>
  <si>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</si>
  <si>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</si>
  <si>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</si>
  <si>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</si>
  <si>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</si>
  <si>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</si>
  <si>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</si>
  <si>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</si>
  <si>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</si>
  <si>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</si>
  <si>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</si>
  <si>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</si>
  <si>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</si>
  <si>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</si>
  <si>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</si>
  <si>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</si>
  <si>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</si>
  <si>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</si>
  <si>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</si>
  <si>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</si>
  <si>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</si>
  <si>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</si>
  <si>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</si>
  <si>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</si>
  <si>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</si>
  <si>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</si>
  <si>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</si>
  <si>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</si>
  <si>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</si>
  <si>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</si>
  <si>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</si>
  <si>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</si>
  <si>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</si>
  <si>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</si>
  <si>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</si>
  <si>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</si>
  <si>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</si>
  <si>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</si>
  <si>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</si>
  <si>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</si>
  <si>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</si>
  <si>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</si>
  <si>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</si>
  <si>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</si>
  <si>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</si>
  <si>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</si>
  <si>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</si>
  <si>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</si>
  <si>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</si>
  <si>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</si>
  <si>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</si>
  <si>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</si>
  <si>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</si>
  <si>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</si>
  <si>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</si>
  <si>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</si>
  <si>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</si>
  <si>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</si>
  <si>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</si>
  <si>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</si>
  <si>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</si>
  <si>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</si>
  <si>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</si>
  <si>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</si>
  <si>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</si>
  <si>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</si>
  <si>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</si>
  <si>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</si>
  <si>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</si>
  <si>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</si>
  <si>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</si>
  <si>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</si>
  <si>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</si>
  <si>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</si>
  <si>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</si>
  <si>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</si>
  <si>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</si>
  <si>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</si>
  <si>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</si>
  <si>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</si>
  <si>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</si>
  <si>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</si>
  <si>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</si>
  <si>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</si>
  <si>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</si>
  <si>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</si>
  <si>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</si>
  <si>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</si>
  <si>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</si>
  <si>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</si>
  <si>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</si>
  <si>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</si>
  <si>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</si>
  <si>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</si>
  <si>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</si>
  <si>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</si>
  <si>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</si>
  <si>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</si>
  <si>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</si>
  <si>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</si>
  <si>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</si>
  <si>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</si>
  <si>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</si>
  <si>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</si>
  <si>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</si>
  <si>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</si>
  <si>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</si>
  <si>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</si>
  <si>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</si>
  <si>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</si>
  <si>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</si>
  <si>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</si>
  <si>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</si>
  <si>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</si>
  <si>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</si>
  <si>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</si>
  <si>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</si>
  <si>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</si>
  <si>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</si>
  <si>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</si>
  <si>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</si>
  <si>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</si>
  <si>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</si>
  <si>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</si>
  <si>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</si>
  <si>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</si>
  <si>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</si>
  <si>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</si>
  <si>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</si>
  <si>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</si>
  <si>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</si>
  <si>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</si>
  <si>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</si>
  <si>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</si>
  <si>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</si>
  <si>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</si>
  <si>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</si>
  <si>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</si>
  <si>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</si>
  <si>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</si>
  <si>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</si>
  <si>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</si>
  <si>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</si>
  <si>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</si>
  <si>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</si>
  <si>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</si>
  <si>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</si>
  <si>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</si>
  <si>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</si>
  <si>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</si>
  <si>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</si>
  <si>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</si>
  <si>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</si>
  <si>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</si>
  <si>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</si>
  <si>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</si>
  <si>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</si>
  <si>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</si>
  <si>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</si>
  <si>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</si>
  <si>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</si>
  <si>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</si>
  <si>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</si>
  <si>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</si>
  <si>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</si>
  <si>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</si>
  <si>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</si>
  <si>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</si>
  <si>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</si>
  <si>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</si>
  <si>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</si>
  <si>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</si>
  <si>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</si>
  <si>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</si>
  <si>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</si>
  <si>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</si>
  <si>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</si>
  <si>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</si>
  <si>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</si>
  <si>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</si>
  <si>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</si>
  <si>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</si>
  <si>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</si>
  <si>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</si>
  <si>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</si>
  <si>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</si>
  <si>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</si>
  <si>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</si>
  <si>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</si>
  <si>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</si>
  <si>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</si>
  <si>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</si>
  <si>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</si>
  <si>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</si>
  <si>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</si>
  <si>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</si>
  <si>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</si>
  <si>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</si>
  <si>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</si>
  <si>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</si>
  <si>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</si>
  <si>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</si>
  <si>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</si>
  <si>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</si>
  <si>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</si>
  <si>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</si>
  <si>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</si>
  <si>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</si>
  <si>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</si>
  <si>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</si>
  <si>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</si>
  <si>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</si>
  <si>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</si>
  <si>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</si>
  <si>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</si>
  <si>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</si>
  <si>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</si>
  <si>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</si>
  <si>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</si>
  <si>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</si>
  <si>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</si>
  <si>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</si>
  <si>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</si>
  <si>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</si>
  <si>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</si>
  <si>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</si>
  <si>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</si>
  <si>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</si>
  <si>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</si>
  <si>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</si>
  <si>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</si>
  <si>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</si>
  <si>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</si>
  <si>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</si>
  <si>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</si>
  <si>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</si>
  <si>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</si>
  <si>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</si>
  <si>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</si>
  <si>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</si>
  <si>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</si>
  <si>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</si>
  <si>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</si>
  <si>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</si>
  <si>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</si>
  <si>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</si>
  <si>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</si>
  <si>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</si>
  <si>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</si>
  <si>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</si>
  <si>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</si>
  <si>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</si>
  <si>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</si>
  <si>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</si>
  <si>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</si>
  <si>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</si>
  <si>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</si>
  <si>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</si>
  <si>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</si>
  <si>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</si>
  <si>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</si>
  <si>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</si>
  <si>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</si>
  <si>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</si>
  <si>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</si>
  <si>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</si>
  <si>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</si>
  <si>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</si>
  <si>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</si>
  <si>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</si>
  <si>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</si>
  <si>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</si>
  <si>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</si>
  <si>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</si>
  <si>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</si>
  <si>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</si>
  <si>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</si>
  <si>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</si>
  <si>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</si>
  <si>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</si>
  <si>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</si>
  <si>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</si>
  <si>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</si>
  <si>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</si>
  <si>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</si>
  <si>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</si>
  <si>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</si>
  <si>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</si>
  <si>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</si>
  <si>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</si>
  <si>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</si>
  <si>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</si>
  <si>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</si>
  <si>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</si>
  <si>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</si>
  <si>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</si>
  <si>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</si>
  <si>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</si>
  <si>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</si>
  <si>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</si>
  <si>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</si>
  <si>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</si>
  <si>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</si>
  <si>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</si>
  <si>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</si>
  <si>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</si>
  <si>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</si>
  <si>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</si>
  <si>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</si>
  <si>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</si>
  <si>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</si>
  <si>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</si>
  <si>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</si>
  <si>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</si>
  <si>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</si>
  <si>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</si>
  <si>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</si>
  <si>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</si>
  <si>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</si>
  <si>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</si>
  <si>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</si>
  <si>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</si>
  <si>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</si>
  <si>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</si>
  <si>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</si>
  <si>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</si>
  <si>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</si>
  <si>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</si>
  <si>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</si>
  <si>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</si>
  <si>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</si>
  <si>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</si>
  <si>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</si>
  <si>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</si>
  <si>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</si>
  <si>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</si>
  <si>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</si>
  <si>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</si>
  <si>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</si>
  <si>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</si>
  <si>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</si>
  <si>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</si>
  <si>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</si>
  <si>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</si>
  <si>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</si>
  <si>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</si>
  <si>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</si>
  <si>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</si>
  <si>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</si>
  <si>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</si>
  <si>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</si>
  <si>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</si>
  <si>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</si>
  <si>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</si>
  <si>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</si>
  <si>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</si>
  <si>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</si>
  <si>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</si>
  <si>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</si>
  <si>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</si>
  <si>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</si>
  <si>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</si>
  <si>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</si>
  <si>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</si>
  <si>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</si>
  <si>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</si>
  <si>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</si>
  <si>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</si>
  <si>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</si>
  <si>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</si>
  <si>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</si>
  <si>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</si>
  <si>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</si>
  <si>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</si>
  <si>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</si>
  <si>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</si>
  <si>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</si>
  <si>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</si>
  <si>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</si>
  <si>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</si>
  <si>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</si>
  <si>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</si>
  <si>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</si>
  <si>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</si>
  <si>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</si>
  <si>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</si>
  <si>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</si>
  <si>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</si>
  <si>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</si>
  <si>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</si>
  <si>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</si>
  <si>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</si>
  <si>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</si>
  <si>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</si>
  <si>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</si>
  <si>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</si>
  <si>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</si>
  <si>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</si>
  <si>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</si>
  <si>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</si>
  <si>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</si>
  <si>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</si>
  <si>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</si>
  <si>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</si>
  <si>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</si>
  <si>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</si>
  <si>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</si>
  <si>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</si>
  <si>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</si>
  <si>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</si>
  <si>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</si>
  <si>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</si>
  <si>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</si>
  <si>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</si>
  <si>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</si>
  <si>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</si>
  <si>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</si>
  <si>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</si>
  <si>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</si>
  <si>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</si>
  <si>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</si>
  <si>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</si>
  <si>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</si>
  <si>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</si>
  <si>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</si>
  <si>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</si>
  <si>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</si>
  <si>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</si>
  <si>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</si>
  <si>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</si>
  <si>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</si>
  <si>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</si>
  <si>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</si>
  <si>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</si>
  <si>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</si>
  <si>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</si>
  <si>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</si>
  <si>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</si>
  <si>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</si>
  <si>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</si>
  <si>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</si>
  <si>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</si>
  <si>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</si>
  <si>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</si>
  <si>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</si>
  <si>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</si>
  <si>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</si>
  <si>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</si>
  <si>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</si>
  <si>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</si>
  <si>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</si>
  <si>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</si>
  <si>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</si>
  <si>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</si>
  <si>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</si>
  <si>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</si>
  <si>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</si>
  <si>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</si>
  <si>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</si>
  <si>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</si>
  <si>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</si>
  <si>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</si>
  <si>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</si>
  <si>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</si>
  <si>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</si>
  <si>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</si>
  <si>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</si>
  <si>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</si>
  <si>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</si>
  <si>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</si>
  <si>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</si>
  <si>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</si>
  <si>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</si>
  <si>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</si>
  <si>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</si>
  <si>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</si>
  <si>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</si>
  <si>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</si>
  <si>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</si>
  <si>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</si>
  <si>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</si>
  <si>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</si>
  <si>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</si>
  <si>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</si>
  <si>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</si>
  <si>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</si>
  <si>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</si>
  <si>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</si>
  <si>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</si>
  <si>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</si>
  <si>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</si>
  <si>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</si>
  <si>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</si>
  <si>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</si>
  <si>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</si>
  <si>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</si>
  <si>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</si>
  <si>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</si>
  <si>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</si>
  <si>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</si>
  <si>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</si>
  <si>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</si>
  <si>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</si>
  <si>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</si>
  <si>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</si>
  <si>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</si>
  <si>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</si>
  <si>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</si>
  <si>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</si>
  <si>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</si>
  <si>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</si>
  <si>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</si>
  <si>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</si>
  <si>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</si>
  <si>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</si>
  <si>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</si>
  <si>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</si>
  <si>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</si>
  <si>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</si>
  <si>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</si>
  <si>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</si>
  <si>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</si>
  <si>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</si>
  <si>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</si>
  <si>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</si>
  <si>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</si>
  <si>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</si>
  <si>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</si>
  <si>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</si>
  <si>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</si>
  <si>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</si>
  <si>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</si>
  <si>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</si>
  <si>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</si>
  <si>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</si>
  <si>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</si>
  <si>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</si>
  <si>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</si>
  <si>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</si>
  <si>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</si>
  <si>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</si>
  <si>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</si>
  <si>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</si>
  <si>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</si>
  <si>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</si>
  <si>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</si>
  <si>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</si>
  <si>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</si>
  <si>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</si>
  <si>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</si>
  <si>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</si>
  <si>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</si>
  <si>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</si>
  <si>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</si>
  <si>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</si>
  <si>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</si>
  <si>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</si>
  <si>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</si>
  <si>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</si>
  <si>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</si>
  <si>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</si>
  <si>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</si>
  <si>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</si>
  <si>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</si>
  <si>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</si>
  <si>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</si>
  <si>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</si>
  <si>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</si>
  <si>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</si>
  <si>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</si>
  <si>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</si>
  <si>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</si>
  <si>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</si>
  <si>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</si>
  <si>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</si>
  <si>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</si>
  <si>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</si>
  <si>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</si>
  <si>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</si>
  <si>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</si>
  <si>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</si>
  <si>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</si>
  <si>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</si>
  <si>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</si>
  <si>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</si>
  <si>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</si>
  <si>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</si>
  <si>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</si>
  <si>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</si>
  <si>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</si>
  <si>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</si>
  <si>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</si>
  <si>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</si>
  <si>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</si>
  <si>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</si>
  <si>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</si>
  <si>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</si>
  <si>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</si>
  <si>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</si>
  <si>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</si>
  <si>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</si>
  <si>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</si>
  <si>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</si>
  <si>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</si>
  <si>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</si>
  <si>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</si>
  <si>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</si>
  <si>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</si>
  <si>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</si>
  <si>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</si>
  <si>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</si>
  <si>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</si>
  <si>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</si>
  <si>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</si>
  <si>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</si>
  <si>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</si>
  <si>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</si>
  <si>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</si>
  <si>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</si>
  <si>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</si>
  <si>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</si>
  <si>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</si>
  <si>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</si>
  <si>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</si>
  <si>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</si>
  <si>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</si>
  <si>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</si>
  <si>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</si>
  <si>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</si>
  <si>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</si>
  <si>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</si>
  <si>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</si>
  <si>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</si>
  <si>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</si>
  <si>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</si>
  <si>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</si>
  <si>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</si>
  <si>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</si>
  <si>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</si>
  <si>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</si>
  <si>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</si>
  <si>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</si>
  <si>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</si>
  <si>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</si>
  <si>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</si>
  <si>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</si>
  <si>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</si>
  <si>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</si>
  <si>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</si>
  <si>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</si>
  <si>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</si>
  <si>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</si>
  <si>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</si>
  <si>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</si>
  <si>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</si>
  <si>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</si>
  <si>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</si>
  <si>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</si>
  <si>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</si>
  <si>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</si>
  <si>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</si>
  <si>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</si>
  <si>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</si>
  <si>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</si>
  <si>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</si>
  <si>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</si>
  <si>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</si>
  <si>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</si>
  <si>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</si>
  <si>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</si>
  <si>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</si>
  <si>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</si>
  <si>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</si>
  <si>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</si>
  <si>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</si>
  <si>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</si>
  <si>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</si>
  <si>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</si>
  <si>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</si>
  <si>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</si>
  <si>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</si>
  <si>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</si>
  <si>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</si>
  <si>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</si>
  <si>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</si>
  <si>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</si>
  <si>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</si>
  <si>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</si>
  <si>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</si>
  <si>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</si>
  <si>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</si>
  <si>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</si>
  <si>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</si>
  <si>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</si>
  <si>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</si>
  <si>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</si>
  <si>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</si>
  <si>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</si>
  <si>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</si>
  <si>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</si>
  <si>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</si>
  <si>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</si>
  <si>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</si>
  <si>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</si>
  <si>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</si>
  <si>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</si>
  <si>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</si>
  <si>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</si>
  <si>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</si>
  <si>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</si>
  <si>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</si>
  <si>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</si>
  <si>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</si>
  <si>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</si>
  <si>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</si>
  <si>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</si>
  <si>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</si>
  <si>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</si>
  <si>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</si>
  <si>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</si>
  <si>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</si>
  <si>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</si>
  <si>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</si>
  <si>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</si>
  <si>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</si>
  <si>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</si>
  <si>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</si>
  <si>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</si>
  <si>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</si>
  <si>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</si>
  <si>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</si>
  <si>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</si>
  <si>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</si>
  <si>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</si>
  <si>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</si>
  <si>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</si>
  <si>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</si>
  <si>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</si>
  <si>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</si>
  <si>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</si>
  <si>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</si>
  <si>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</si>
  <si>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</si>
  <si>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</si>
  <si>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</si>
  <si>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</si>
  <si>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</si>
  <si>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</si>
  <si>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</si>
  <si>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</si>
  <si>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</si>
  <si>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</si>
  <si>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</si>
  <si>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</si>
  <si>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</si>
  <si>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</si>
  <si>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</si>
  <si>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</si>
  <si>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</si>
  <si>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</si>
  <si>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</si>
  <si>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</si>
  <si>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</si>
  <si>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</si>
  <si>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</si>
  <si>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</si>
  <si>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</si>
  <si>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</si>
  <si>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</si>
  <si>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</si>
  <si>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</si>
  <si>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</si>
  <si>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</si>
  <si>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</si>
  <si>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</si>
  <si>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</si>
  <si>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</si>
  <si>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</si>
  <si>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</si>
  <si>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</si>
  <si>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</si>
  <si>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</si>
  <si>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</si>
  <si>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</si>
  <si>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</si>
  <si>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</si>
  <si>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</si>
  <si>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</si>
  <si>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</si>
  <si>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</si>
  <si>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</si>
  <si>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</si>
  <si>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</si>
  <si>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</si>
  <si>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</si>
  <si>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</si>
  <si>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</si>
  <si>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</si>
  <si>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</si>
  <si>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</si>
  <si>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</si>
  <si>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</si>
  <si>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</si>
  <si>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</si>
  <si>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</si>
  <si>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</si>
  <si>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</si>
  <si>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</si>
  <si>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</si>
  <si>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</si>
  <si>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</si>
  <si>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</si>
  <si>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</si>
  <si>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</si>
  <si>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</si>
  <si>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</si>
  <si>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</si>
  <si>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</si>
  <si>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</si>
  <si>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</si>
  <si>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</si>
  <si>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</si>
  <si>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</si>
  <si>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</si>
  <si>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</si>
  <si>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</si>
  <si>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</si>
  <si>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</si>
  <si>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</si>
  <si>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</si>
  <si>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</si>
  <si>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</si>
  <si>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</si>
  <si>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</si>
  <si>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</si>
  <si>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</si>
  <si>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</si>
  <si>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</si>
  <si>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</si>
  <si>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</si>
  <si>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</si>
  <si>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</si>
  <si>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</si>
  <si>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</si>
  <si>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</si>
  <si>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</si>
  <si>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</si>
  <si>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</si>
  <si>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</si>
  <si>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</si>
  <si>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</si>
  <si>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</si>
  <si>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</si>
  <si>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</si>
  <si>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</si>
  <si>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</si>
  <si>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</si>
  <si>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</si>
  <si>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</si>
  <si>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</si>
  <si>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</si>
  <si>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</si>
  <si>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</si>
  <si>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</si>
  <si>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</si>
  <si>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</si>
  <si>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</si>
  <si>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</si>
  <si>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</si>
  <si>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</si>
  <si>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</si>
  <si>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</si>
  <si>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</si>
  <si>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</si>
  <si>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</si>
  <si>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</si>
  <si>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</si>
  <si>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</si>
  <si>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</si>
  <si>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</si>
  <si>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</si>
  <si>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</si>
  <si>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</si>
  <si>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</si>
  <si>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</si>
  <si>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</si>
  <si>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</si>
  <si>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</si>
  <si>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</si>
  <si>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</si>
  <si>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</si>
  <si>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</si>
  <si>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</si>
  <si>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</si>
  <si>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</si>
  <si>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</si>
  <si>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</si>
  <si>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</si>
  <si>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</si>
  <si>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</si>
  <si>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</si>
  <si>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</si>
  <si>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</si>
  <si>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</si>
  <si>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</si>
  <si>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</si>
  <si>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</si>
  <si>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</si>
  <si>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</si>
  <si>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</si>
  <si>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</si>
  <si>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</si>
  <si>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</si>
  <si>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</si>
  <si>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</si>
  <si>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</si>
  <si>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</si>
  <si>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</si>
  <si>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</si>
  <si>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</si>
  <si>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</si>
  <si>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</si>
  <si>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</si>
  <si>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</si>
  <si>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</si>
  <si>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</si>
  <si>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</si>
  <si>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</si>
  <si>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</si>
  <si>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</si>
  <si>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</si>
  <si>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</si>
  <si>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</si>
  <si>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</si>
  <si>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</si>
  <si>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</si>
  <si>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</si>
  <si>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</si>
  <si>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</si>
  <si>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</si>
  <si>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</si>
  <si>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</si>
  <si>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</si>
  <si>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</si>
  <si>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</si>
  <si>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</si>
  <si>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</si>
  <si>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</si>
  <si>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</si>
  <si>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</si>
  <si>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</si>
  <si>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</si>
  <si>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</si>
  <si>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</si>
  <si>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</si>
  <si>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</si>
  <si>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</si>
  <si>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</si>
  <si>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</si>
  <si>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</si>
  <si>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</si>
  <si>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</si>
  <si>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</si>
  <si>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</si>
  <si>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</si>
  <si>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</si>
  <si>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</si>
  <si>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</si>
  <si>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</si>
  <si>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</si>
  <si>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</si>
  <si>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</si>
  <si>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</si>
  <si>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</si>
  <si>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</si>
  <si>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</si>
  <si>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</si>
  <si>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</si>
  <si>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</si>
  <si>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</si>
  <si>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</si>
  <si>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</si>
  <si>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</si>
  <si>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</si>
  <si>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</si>
  <si>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</si>
  <si>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</si>
  <si>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</si>
  <si>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</si>
  <si>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</si>
  <si>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</si>
  <si>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</si>
  <si>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</si>
  <si>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</si>
  <si>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</si>
  <si>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</si>
  <si>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</si>
  <si>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</si>
  <si>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</si>
  <si>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</si>
  <si>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</si>
  <si>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</si>
  <si>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</si>
  <si>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</si>
  <si>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</si>
  <si>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</si>
  <si>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</si>
  <si>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</si>
  <si>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</si>
  <si>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</si>
  <si>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</si>
  <si>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</si>
  <si>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</si>
  <si>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</si>
  <si>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</si>
  <si>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</si>
  <si>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</si>
  <si>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</si>
  <si>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</si>
  <si>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</si>
  <si>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</si>
  <si>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</si>
  <si>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</si>
  <si>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</si>
  <si>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</si>
  <si>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</si>
  <si>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</si>
  <si>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</si>
  <si>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</si>
  <si>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</si>
  <si>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</si>
  <si>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</si>
  <si>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</si>
  <si>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</si>
  <si>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</si>
  <si>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</si>
  <si>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</si>
  <si>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</si>
  <si>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</si>
  <si>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</si>
  <si>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</si>
  <si>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</si>
  <si>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</si>
  <si>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</si>
  <si>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</si>
  <si>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</si>
  <si>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</si>
  <si>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</si>
  <si>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</si>
  <si>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</si>
  <si>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</si>
  <si>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</si>
  <si>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</si>
  <si>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</si>
  <si>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</si>
  <si>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</si>
  <si>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</si>
  <si>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</si>
  <si>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</si>
  <si>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</si>
  <si>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</si>
  <si>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</si>
  <si>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</si>
  <si>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</si>
  <si>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</si>
  <si>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</si>
  <si>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</si>
  <si>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</si>
  <si>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</si>
  <si>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</si>
  <si>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</si>
  <si>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</si>
  <si>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</si>
  <si>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</si>
  <si>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</si>
  <si>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</si>
  <si>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</si>
  <si>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</si>
  <si>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</si>
  <si>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</si>
  <si>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</si>
  <si>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</si>
  <si>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</si>
  <si>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</si>
  <si>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</si>
  <si>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</si>
  <si>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</si>
  <si>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</si>
  <si>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</si>
  <si>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</si>
  <si>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</si>
  <si>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</si>
  <si>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</si>
  <si>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</si>
  <si>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</si>
  <si>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</si>
  <si>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</si>
  <si>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</si>
  <si>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</si>
  <si>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</si>
  <si>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</si>
  <si>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</si>
  <si>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</si>
  <si>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</si>
  <si>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</si>
  <si>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</si>
  <si>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</si>
  <si>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</si>
  <si>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</si>
  <si>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</si>
  <si>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</si>
  <si>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</si>
  <si>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</si>
  <si>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</si>
  <si>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</si>
  <si>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</si>
  <si>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</si>
  <si>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</si>
  <si>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</si>
  <si>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</si>
  <si>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</si>
  <si>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</si>
  <si>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</si>
  <si>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</si>
  <si>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</si>
  <si>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</si>
  <si>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</si>
  <si>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</si>
  <si>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</si>
  <si>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</si>
  <si>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</si>
  <si>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</si>
  <si>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</si>
  <si>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</si>
  <si>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</si>
  <si>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</si>
  <si>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</si>
  <si>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</si>
  <si>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</si>
  <si>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</si>
  <si>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</si>
  <si>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</si>
  <si>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</si>
  <si>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</si>
  <si>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</si>
  <si>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</si>
  <si>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</si>
  <si>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</si>
  <si>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</si>
  <si>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</si>
  <si>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</si>
  <si>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</si>
  <si>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</si>
  <si>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</si>
  <si>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</si>
  <si>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</si>
  <si>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</si>
  <si>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</si>
  <si>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</si>
  <si>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</si>
  <si>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</si>
  <si>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</si>
  <si>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</si>
  <si>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</si>
  <si>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</si>
  <si>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</si>
  <si>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</si>
  <si>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</si>
  <si>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</si>
  <si>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</si>
  <si>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</si>
  <si>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</si>
  <si>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</si>
  <si>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</si>
  <si>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</si>
  <si>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</si>
  <si>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</si>
  <si>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</si>
  <si>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</si>
  <si>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</si>
  <si>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</si>
  <si>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</si>
  <si>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</si>
  <si>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</si>
  <si>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</si>
  <si>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</si>
  <si>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</si>
  <si>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</si>
  <si>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</si>
  <si>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</si>
  <si>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</si>
  <si>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</si>
  <si>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</si>
  <si>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</si>
  <si>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</si>
  <si>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</si>
  <si>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</si>
  <si>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</si>
  <si>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</si>
  <si>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</si>
  <si>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</si>
  <si>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</si>
  <si>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</si>
  <si>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</si>
  <si>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</si>
  <si>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</si>
  <si>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</si>
  <si>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</si>
  <si>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</si>
  <si>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</si>
  <si>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</si>
  <si>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</si>
  <si>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</si>
  <si>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</si>
  <si>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</si>
  <si>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</si>
  <si>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</si>
  <si>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</si>
  <si>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</si>
  <si>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</si>
  <si>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</si>
  <si>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</si>
  <si>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</si>
  <si>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</si>
  <si>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</si>
  <si>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</si>
  <si>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</si>
  <si>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</si>
  <si>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</si>
  <si>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</si>
  <si>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</si>
  <si>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</si>
  <si>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</si>
  <si>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</si>
  <si>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</si>
  <si>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</si>
  <si>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</si>
  <si>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</si>
  <si>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</si>
  <si>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</si>
  <si>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</si>
  <si>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</si>
  <si>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</si>
  <si>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</si>
  <si>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</si>
  <si>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</si>
  <si>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</si>
  <si>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</si>
  <si>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</si>
  <si>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</si>
  <si>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</si>
  <si>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</si>
  <si>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</si>
  <si>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</si>
  <si>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</si>
  <si>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</si>
  <si>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</si>
  <si>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</si>
  <si>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</si>
  <si>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</si>
  <si>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</si>
  <si>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</si>
  <si>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</si>
  <si>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</si>
  <si>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</si>
  <si>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</si>
  <si>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</si>
  <si>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</si>
  <si>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</si>
  <si>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</si>
  <si>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</si>
  <si>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</si>
  <si>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</si>
  <si>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</si>
  <si>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</si>
  <si>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</si>
  <si>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</si>
  <si>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</si>
  <si>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</si>
  <si>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</si>
  <si>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</si>
  <si>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</si>
  <si>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</si>
  <si>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</si>
  <si>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</si>
  <si>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</si>
  <si>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</si>
  <si>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</si>
  <si>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</si>
  <si>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</si>
  <si>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</si>
  <si>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</si>
  <si>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</si>
  <si>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</si>
  <si>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</si>
  <si>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</si>
  <si>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</si>
  <si>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</si>
  <si>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</si>
  <si>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</si>
  <si>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</si>
  <si>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</si>
  <si>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</si>
  <si>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</si>
  <si>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</si>
  <si>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</si>
  <si>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</si>
  <si>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</si>
  <si>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</si>
  <si>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</si>
  <si>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</si>
  <si>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</si>
  <si>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</si>
  <si>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</si>
  <si>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</si>
  <si>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</si>
  <si>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</si>
  <si>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</si>
  <si>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</si>
  <si>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</si>
  <si>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</si>
  <si>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</si>
  <si>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</si>
  <si>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</si>
  <si>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</si>
  <si>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</si>
  <si>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</si>
  <si>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</si>
  <si>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</si>
  <si>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</si>
  <si>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</si>
  <si>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</si>
  <si>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</si>
  <si>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</si>
  <si>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</si>
  <si>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</si>
  <si>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</si>
  <si>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</si>
  <si>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</si>
  <si>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</si>
  <si>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</si>
  <si>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</si>
  <si>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</si>
  <si>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</si>
  <si>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</si>
  <si>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</si>
  <si>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</si>
  <si>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</si>
  <si>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</si>
  <si>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</si>
  <si>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</si>
  <si>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</si>
  <si>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</si>
  <si>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</si>
  <si>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</si>
  <si>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</si>
  <si>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</si>
  <si>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</si>
  <si>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</si>
  <si>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</si>
  <si>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</si>
  <si>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</si>
  <si>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</si>
  <si>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</si>
  <si>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</si>
  <si>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</si>
  <si>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</si>
  <si>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</si>
  <si>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</si>
  <si>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</si>
  <si>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</si>
  <si>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</si>
  <si>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</si>
  <si>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</si>
  <si>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</si>
  <si>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</si>
  <si>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</si>
  <si>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</si>
  <si>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</si>
  <si>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</si>
  <si>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</si>
  <si>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</si>
  <si>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</si>
  <si>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</si>
  <si>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</si>
  <si>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</si>
  <si>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</si>
  <si>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</si>
  <si>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</si>
  <si>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</si>
  <si>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</si>
  <si>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</si>
  <si>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</si>
  <si>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</si>
  <si>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</si>
  <si>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</si>
  <si>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</si>
  <si>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</si>
  <si>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</si>
  <si>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</si>
  <si>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</si>
  <si>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</si>
  <si>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</si>
  <si>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</si>
  <si>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</si>
  <si>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</si>
  <si>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</si>
  <si>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</si>
  <si>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</si>
  <si>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</si>
  <si>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</si>
  <si>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</si>
  <si>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</si>
  <si>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</si>
  <si>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</si>
  <si>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</si>
  <si>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</si>
  <si>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</si>
  <si>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</si>
  <si>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</si>
  <si>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</si>
  <si>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</si>
  <si>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</si>
  <si>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</si>
  <si>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</si>
  <si>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</si>
  <si>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</si>
  <si>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</si>
  <si>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</si>
  <si>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</si>
  <si>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</si>
  <si>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</si>
  <si>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</si>
  <si>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</si>
  <si>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</si>
  <si>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</si>
  <si>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</si>
  <si>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</si>
  <si>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</si>
  <si>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</si>
  <si>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</si>
  <si>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</si>
  <si>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</si>
  <si>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</si>
  <si>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</si>
  <si>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</si>
  <si>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</si>
  <si>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</si>
  <si>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</si>
  <si>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</si>
  <si>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</si>
  <si>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</si>
  <si>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</si>
  <si>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</si>
  <si>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</si>
  <si>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</si>
  <si>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</si>
  <si>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</si>
  <si>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</si>
  <si>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</si>
  <si>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</si>
  <si>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</si>
  <si>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</si>
  <si>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</si>
  <si>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</si>
  <si>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</si>
  <si>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</si>
  <si>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</si>
  <si>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</si>
  <si>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</si>
  <si>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</si>
  <si>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</si>
  <si>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</si>
  <si>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</si>
  <si>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</si>
  <si>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</si>
  <si>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</si>
  <si>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</si>
  <si>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</si>
  <si>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</si>
  <si>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</si>
  <si>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</si>
  <si>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</si>
  <si>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</si>
  <si>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</si>
  <si>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</si>
  <si>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</si>
  <si>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</si>
  <si>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</si>
  <si>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</si>
  <si>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</si>
  <si>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</si>
  <si>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</si>
  <si>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</si>
  <si>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</si>
  <si>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</si>
  <si>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</si>
  <si>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</si>
  <si>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</si>
  <si>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</si>
  <si>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</si>
  <si>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</si>
  <si>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</si>
  <si>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</si>
  <si>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</si>
  <si>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</si>
  <si>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</si>
  <si>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</si>
  <si>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</si>
  <si>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</si>
  <si>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</si>
  <si>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</si>
  <si>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</si>
  <si>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</si>
  <si>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</si>
  <si>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</si>
  <si>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</si>
  <si>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</si>
  <si>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</si>
  <si>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</si>
  <si>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</si>
  <si>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</si>
  <si>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</si>
  <si>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</si>
  <si>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</si>
  <si>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</si>
  <si>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</si>
  <si>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</si>
  <si>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</si>
  <si>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</si>
  <si>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</si>
  <si>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</si>
  <si>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</si>
  <si>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</si>
  <si>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</si>
  <si>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</si>
  <si>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</si>
  <si>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</si>
  <si>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</si>
  <si>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</si>
  <si>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</si>
  <si>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</si>
  <si>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</si>
  <si>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</si>
  <si>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</si>
  <si>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</si>
  <si>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</si>
  <si>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</si>
  <si>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</si>
  <si>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</si>
  <si>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</si>
  <si>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</si>
  <si>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</si>
  <si>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</si>
  <si>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</si>
  <si>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</si>
  <si>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</si>
  <si>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</si>
  <si>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</si>
  <si>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</si>
  <si>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</si>
  <si>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</si>
  <si>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</si>
  <si>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</si>
  <si>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</si>
  <si>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</si>
  <si>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</si>
  <si>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</si>
  <si>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</si>
  <si>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</si>
  <si>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</si>
  <si>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</si>
  <si>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</si>
  <si>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</si>
  <si>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</si>
  <si>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</si>
  <si>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</si>
  <si>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</si>
  <si>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</si>
  <si>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</si>
  <si>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</si>
  <si>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</si>
  <si>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</si>
  <si>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</si>
  <si>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</si>
  <si>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</si>
  <si>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</si>
  <si>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</si>
  <si>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</si>
  <si>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</si>
  <si>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</si>
  <si>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</si>
  <si>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</si>
  <si>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</si>
  <si>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</si>
  <si>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</si>
  <si>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</si>
  <si>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</si>
  <si>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</si>
  <si>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</si>
  <si>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</si>
  <si>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</si>
  <si>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</si>
  <si>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</si>
  <si>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</si>
  <si>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</si>
  <si>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</si>
  <si>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</si>
  <si>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</si>
  <si>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</si>
  <si>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</si>
  <si>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</si>
  <si>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</si>
  <si>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</si>
  <si>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</si>
  <si>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</si>
  <si>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</si>
  <si>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</si>
  <si>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</si>
  <si>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</si>
  <si>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</si>
  <si>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</si>
  <si>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</si>
  <si>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</si>
  <si>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</si>
  <si>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</si>
  <si>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</si>
  <si>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</si>
  <si>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</si>
  <si>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</si>
  <si>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</si>
  <si>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</si>
  <si>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</si>
  <si>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</si>
  <si>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</si>
  <si>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</si>
  <si>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</si>
  <si>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</si>
  <si>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</si>
  <si>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</si>
  <si>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</si>
  <si>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</si>
  <si>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</si>
  <si>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</si>
  <si>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</si>
  <si>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</si>
  <si>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</si>
  <si>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</si>
  <si>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</si>
  <si>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</si>
  <si>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</si>
  <si>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</si>
  <si>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</si>
  <si>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</si>
  <si>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</si>
  <si>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</si>
  <si>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</si>
  <si>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</si>
  <si>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</si>
  <si>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</si>
  <si>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</si>
  <si>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</si>
  <si>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</si>
  <si>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</si>
  <si>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</si>
  <si>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</si>
  <si>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</si>
  <si>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</si>
  <si>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</si>
  <si>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</si>
  <si>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</si>
  <si>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</si>
  <si>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</si>
  <si>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</si>
  <si>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</si>
  <si>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</si>
  <si>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</si>
  <si>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</si>
  <si>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</si>
  <si>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</si>
  <si>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</si>
  <si>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</si>
  <si>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</si>
  <si>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</si>
  <si>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</si>
  <si>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</si>
  <si>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</si>
  <si>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</si>
  <si>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</si>
  <si>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</si>
  <si>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</si>
  <si>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</si>
  <si>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</si>
  <si>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</si>
  <si>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</si>
  <si>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</si>
  <si>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</si>
  <si>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</si>
  <si>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</si>
  <si>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</si>
  <si>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</si>
  <si>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</si>
  <si>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</si>
  <si>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</si>
  <si>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</si>
  <si>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</si>
  <si>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</si>
  <si>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</si>
  <si>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</si>
  <si>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</si>
  <si>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</si>
  <si>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</si>
  <si>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</si>
  <si>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</si>
  <si>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</si>
  <si>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</si>
  <si>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</si>
  <si>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</si>
  <si>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</si>
  <si>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</si>
  <si>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</si>
  <si>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</si>
  <si>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</si>
  <si>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</si>
  <si>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</si>
  <si>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</si>
  <si>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</si>
  <si>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</si>
  <si>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</si>
  <si>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</si>
  <si>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</si>
  <si>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</si>
  <si>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</si>
  <si>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</si>
  <si>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</si>
  <si>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</si>
  <si>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</si>
  <si>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</si>
  <si>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</si>
  <si>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</si>
  <si>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</si>
  <si>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</si>
  <si>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</si>
  <si>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</si>
  <si>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</si>
  <si>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</si>
  <si>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</si>
  <si>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</si>
  <si>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</si>
  <si>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</si>
  <si>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</si>
  <si>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</si>
  <si>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</si>
  <si>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</si>
  <si>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</si>
  <si>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</si>
  <si>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</si>
  <si>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</si>
  <si>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</si>
  <si>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</si>
  <si>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</si>
  <si>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</si>
  <si>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</si>
  <si>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</si>
  <si>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</si>
  <si>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</si>
  <si>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</si>
  <si>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</si>
  <si>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</si>
  <si>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</si>
  <si>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</si>
  <si>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</si>
  <si>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</si>
  <si>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</si>
  <si>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</si>
  <si>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</si>
  <si>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</si>
  <si>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</si>
  <si>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</si>
  <si>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</si>
  <si>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</si>
  <si>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</si>
  <si>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</si>
  <si>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</si>
  <si>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</si>
  <si>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</si>
  <si>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</si>
  <si>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</si>
  <si>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</si>
  <si>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</si>
  <si>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</si>
  <si>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</si>
  <si>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</si>
  <si>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</si>
  <si>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</si>
  <si>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</si>
  <si>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</si>
  <si>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</si>
  <si>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</si>
  <si>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</si>
  <si>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</si>
  <si>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</si>
  <si>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</si>
  <si>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</si>
  <si>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</si>
  <si>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</si>
  <si>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</si>
  <si>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</si>
  <si>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</si>
  <si>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</si>
  <si>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</si>
  <si>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</si>
  <si>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</si>
  <si>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</si>
  <si>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</si>
  <si>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</si>
  <si>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</si>
  <si>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</si>
  <si>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</si>
  <si>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</si>
  <si>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</si>
  <si>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</si>
  <si>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</si>
  <si>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</si>
  <si>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</si>
  <si>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</si>
  <si>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</si>
  <si>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</si>
  <si>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</si>
  <si>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</si>
  <si>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</si>
  <si>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</si>
  <si>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</si>
  <si>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</si>
  <si>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</si>
  <si>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</si>
  <si>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</si>
  <si>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</si>
  <si>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</si>
  <si>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</si>
  <si>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</si>
  <si>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</si>
  <si>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</si>
  <si>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</si>
  <si>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</si>
  <si>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</si>
  <si>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</si>
  <si>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</si>
  <si>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</si>
  <si>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</si>
  <si>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</si>
  <si>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</si>
  <si>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</si>
  <si>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</si>
  <si>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</si>
  <si>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</si>
  <si>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</si>
  <si>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</si>
  <si>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</si>
  <si>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</si>
  <si>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</si>
  <si>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</si>
  <si>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</si>
  <si>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</si>
  <si>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</si>
  <si>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</si>
  <si>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</si>
  <si>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</si>
  <si>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</si>
  <si>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</si>
  <si>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</si>
  <si>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</si>
  <si>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</si>
  <si>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</si>
  <si>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</si>
  <si>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</si>
  <si>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</si>
  <si>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</si>
  <si>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</si>
  <si>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</si>
  <si>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</si>
  <si>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</si>
  <si>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</si>
  <si>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</si>
  <si>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</si>
  <si>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</si>
  <si>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</si>
  <si>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</si>
  <si>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</si>
  <si>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</si>
  <si>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</si>
  <si>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</si>
  <si>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</si>
  <si>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</si>
  <si>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</si>
  <si>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</si>
  <si>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</si>
  <si>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</si>
  <si>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</si>
  <si>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</si>
  <si>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</si>
  <si>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</si>
  <si>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</si>
  <si>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</si>
  <si>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</si>
  <si>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</si>
  <si>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</si>
  <si>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</si>
  <si>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</si>
  <si>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</si>
  <si>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</si>
  <si>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</si>
  <si>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</si>
  <si>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</si>
  <si>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</si>
  <si>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</si>
  <si>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</si>
  <si>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</si>
  <si>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</si>
  <si>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</si>
  <si>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</si>
  <si>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</si>
  <si>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</si>
  <si>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</si>
  <si>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</si>
  <si>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</si>
  <si>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</si>
  <si>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</si>
  <si>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</si>
  <si>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</si>
  <si>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</si>
  <si>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</si>
  <si>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</si>
  <si>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</si>
  <si>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</si>
  <si>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</si>
  <si>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</si>
  <si>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</si>
  <si>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</si>
  <si>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</si>
  <si>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</si>
  <si>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</si>
  <si>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</si>
  <si>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</si>
  <si>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</si>
  <si>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</si>
  <si>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</si>
  <si>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</si>
  <si>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</si>
  <si>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</si>
  <si>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</si>
  <si>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</si>
  <si>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</si>
  <si>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</si>
  <si>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</si>
  <si>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</si>
  <si>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</si>
  <si>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</si>
  <si>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</si>
  <si>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</si>
  <si>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</si>
  <si>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</si>
  <si>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</si>
  <si>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</si>
  <si>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</si>
  <si>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</si>
  <si>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</si>
  <si>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</si>
  <si>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</si>
  <si>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</si>
  <si>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</si>
  <si>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</si>
  <si>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</si>
  <si>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</si>
  <si>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</si>
  <si>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</si>
  <si>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</si>
  <si>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</si>
  <si>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</si>
  <si>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</si>
  <si>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</si>
  <si>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</si>
  <si>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</si>
  <si>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</si>
  <si>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</si>
  <si>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</si>
  <si>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</si>
  <si>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</si>
  <si>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</si>
  <si>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</si>
  <si>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</si>
  <si>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</si>
  <si>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</si>
  <si>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</si>
  <si>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</si>
  <si>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</si>
  <si>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</si>
  <si>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</si>
  <si>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</si>
  <si>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</si>
  <si>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</si>
  <si>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</si>
  <si>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</si>
  <si>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</si>
  <si>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</si>
  <si>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</si>
  <si>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</si>
  <si>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</si>
  <si>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</si>
  <si>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</si>
  <si>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</si>
  <si>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</si>
  <si>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</si>
  <si>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</si>
  <si>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</si>
  <si>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</si>
  <si>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</si>
  <si>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</si>
  <si>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</si>
  <si>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</si>
  <si>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</si>
  <si>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</si>
  <si>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</si>
  <si>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</si>
  <si>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</si>
  <si>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</si>
  <si>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</si>
  <si>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</si>
  <si>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</si>
  <si>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</si>
  <si>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</si>
  <si>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</si>
  <si>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</si>
  <si>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</si>
  <si>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</si>
  <si>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</si>
  <si>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</si>
  <si>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</si>
  <si>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</si>
  <si>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</si>
  <si>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</si>
  <si>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</si>
  <si>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</si>
  <si>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</si>
  <si>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</si>
  <si>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</si>
  <si>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</si>
  <si>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</si>
  <si>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</si>
  <si>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</si>
  <si>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</si>
  <si>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</si>
  <si>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</si>
  <si>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</si>
  <si>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</si>
  <si>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</si>
  <si>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</si>
  <si>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</si>
  <si>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</si>
  <si>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</si>
  <si>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</si>
  <si>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</si>
  <si>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</si>
  <si>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</si>
  <si>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</si>
  <si>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</si>
  <si>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</si>
  <si>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</si>
  <si>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</si>
  <si>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</si>
  <si>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</si>
  <si>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</si>
  <si>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</si>
  <si>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</si>
  <si>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</si>
  <si>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</si>
  <si>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</si>
  <si>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</si>
  <si>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</si>
  <si>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</si>
  <si>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</si>
  <si>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</si>
  <si>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</si>
  <si>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</si>
  <si>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</si>
  <si>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</si>
  <si>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</si>
  <si>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</si>
  <si>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</si>
  <si>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</si>
  <si>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</si>
  <si>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</si>
  <si>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</si>
  <si>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</si>
  <si>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</si>
  <si>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</si>
  <si>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</si>
  <si>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</si>
  <si>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</si>
  <si>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</si>
  <si>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</si>
  <si>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</si>
  <si>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</si>
  <si>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</si>
  <si>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</si>
  <si>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</si>
  <si>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</si>
  <si>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</si>
  <si>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</si>
  <si>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</si>
  <si>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</si>
  <si>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</si>
  <si>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</si>
  <si>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</si>
  <si>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</si>
  <si>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</si>
  <si>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</si>
  <si>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</si>
  <si>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</si>
  <si>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</si>
  <si>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</si>
  <si>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</si>
  <si>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</si>
  <si>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</si>
  <si>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</si>
  <si>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</si>
  <si>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</si>
  <si>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</si>
  <si>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</si>
  <si>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</si>
  <si>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</si>
  <si>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</si>
  <si>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</si>
  <si>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</si>
  <si>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</si>
  <si>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</si>
  <si>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</si>
  <si>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</si>
  <si>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</si>
  <si>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</si>
  <si>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</si>
  <si>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</si>
  <si>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</si>
  <si>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</si>
  <si>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</si>
  <si>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</si>
  <si>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</si>
  <si>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</si>
  <si>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</si>
  <si>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</si>
  <si>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</si>
  <si>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</si>
  <si>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</si>
  <si>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</si>
  <si>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</si>
  <si>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</si>
  <si>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</si>
  <si>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</si>
  <si>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</si>
  <si>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</si>
  <si>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</si>
  <si>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</si>
  <si>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</si>
  <si>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</si>
  <si>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</si>
  <si>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</si>
  <si>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</si>
  <si>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</si>
  <si>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</si>
  <si>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</si>
  <si>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</si>
  <si>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</si>
  <si>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</si>
  <si>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</si>
  <si>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</si>
  <si>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</si>
  <si>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</si>
  <si>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</si>
  <si>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</si>
  <si>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</si>
  <si>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</si>
  <si>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</si>
  <si>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</si>
  <si>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</si>
  <si>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</si>
  <si>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</si>
  <si>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</si>
  <si>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</si>
  <si>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</si>
  <si>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</si>
  <si>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</si>
  <si>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</si>
  <si>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</si>
  <si>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</si>
  <si>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</si>
  <si>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</si>
  <si>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</si>
  <si>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</si>
  <si>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</si>
  <si>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</si>
  <si>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</si>
  <si>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</si>
  <si>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</si>
  <si>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</si>
  <si>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</si>
  <si>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</si>
  <si>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</si>
  <si>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</si>
  <si>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</si>
  <si>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</si>
  <si>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</si>
  <si>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</si>
  <si>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</si>
  <si>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</si>
  <si>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</si>
  <si>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</si>
  <si>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</si>
  <si>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</si>
  <si>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</si>
  <si>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</si>
  <si>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</si>
  <si>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</si>
  <si>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</si>
  <si>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</si>
  <si>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</si>
  <si>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</si>
  <si>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</si>
  <si>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</si>
  <si>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</si>
  <si>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</si>
  <si>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</si>
  <si>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</si>
  <si>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</si>
  <si>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</si>
  <si>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</si>
  <si>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</si>
  <si>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</si>
  <si>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</si>
  <si>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</si>
  <si>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</si>
  <si>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</si>
  <si>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</si>
  <si>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</si>
  <si>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</si>
  <si>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</si>
  <si>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</si>
  <si>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</si>
  <si>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</si>
  <si>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</si>
  <si>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</si>
  <si>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</si>
  <si>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</si>
  <si>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</si>
  <si>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</si>
  <si>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</si>
  <si>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</si>
  <si>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</si>
  <si>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</si>
  <si>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</si>
  <si>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</si>
  <si>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</si>
  <si>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</si>
  <si>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</si>
  <si>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</si>
  <si>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</si>
  <si>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</si>
  <si>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</si>
  <si>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</si>
  <si>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</si>
  <si>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</si>
  <si>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</si>
  <si>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</si>
  <si>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</si>
  <si>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</si>
  <si>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</si>
  <si>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</si>
  <si>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</si>
  <si>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</si>
  <si>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</si>
  <si>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</si>
  <si>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</si>
  <si>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</si>
  <si>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</si>
  <si>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</si>
  <si>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</si>
  <si>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</si>
  <si>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</si>
  <si>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</si>
  <si>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</si>
  <si>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</si>
  <si>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</si>
  <si>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</si>
  <si>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</si>
  <si>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</si>
  <si>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</si>
  <si>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</si>
  <si>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</si>
  <si>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</si>
  <si>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</si>
  <si>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</si>
  <si>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</si>
  <si>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</si>
  <si>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</si>
  <si>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</si>
  <si>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</si>
  <si>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</si>
  <si>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</si>
  <si>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</si>
  <si>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</si>
  <si>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</si>
  <si>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</si>
  <si>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</si>
  <si>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</si>
  <si>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</si>
  <si>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</si>
  <si>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</si>
  <si>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</si>
  <si>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</si>
  <si>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</si>
  <si>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</si>
  <si>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</si>
  <si>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</si>
  <si>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</si>
  <si>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</si>
  <si>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</si>
  <si>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</si>
  <si>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</si>
  <si>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</si>
  <si>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</si>
  <si>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</si>
  <si>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</si>
  <si>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</si>
  <si>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</si>
  <si>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</si>
  <si>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</si>
  <si>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</si>
  <si>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</si>
  <si>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</si>
  <si>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</si>
  <si>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</si>
  <si>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</si>
  <si>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</si>
  <si>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</si>
  <si>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</si>
  <si>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</si>
  <si>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</si>
  <si>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</si>
  <si>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</si>
  <si>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</si>
  <si>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</si>
  <si>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</si>
  <si>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</si>
  <si>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</si>
  <si>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</si>
  <si>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</si>
  <si>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</si>
  <si>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</si>
  <si>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</si>
  <si>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</si>
  <si>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</si>
  <si>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</si>
  <si>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</si>
  <si>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</si>
  <si>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</si>
  <si>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</si>
  <si>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</si>
  <si>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</si>
  <si>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</si>
  <si>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</si>
  <si>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</si>
  <si>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</si>
  <si>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</si>
  <si>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</si>
  <si>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</si>
  <si>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</si>
  <si>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</si>
  <si>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</si>
  <si>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</si>
  <si>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</si>
  <si>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</si>
  <si>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</si>
  <si>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</si>
  <si>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</si>
  <si>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</si>
  <si>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</si>
  <si>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</si>
  <si>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</si>
  <si>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</si>
  <si>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</si>
  <si>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</si>
  <si>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</si>
  <si>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</si>
  <si>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</si>
  <si>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</si>
  <si>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</si>
  <si>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</si>
  <si>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</si>
  <si>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</si>
  <si>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</si>
  <si>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</si>
  <si>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</si>
  <si>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</si>
  <si>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</si>
  <si>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</si>
  <si>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</si>
  <si>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</si>
  <si>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</si>
  <si>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</si>
  <si>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</si>
  <si>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</si>
  <si>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</si>
  <si>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</si>
  <si>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</si>
  <si>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</si>
  <si>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</si>
  <si>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</si>
  <si>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</si>
  <si>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</si>
  <si>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</si>
  <si>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</si>
  <si>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</si>
  <si>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</si>
  <si>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</si>
  <si>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</si>
  <si>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</si>
  <si>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</si>
  <si>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</si>
  <si>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</si>
  <si>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</si>
  <si>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</si>
  <si>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</si>
  <si>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</si>
  <si>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</si>
  <si>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</si>
  <si>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</si>
  <si>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</si>
  <si>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</si>
  <si>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</si>
  <si>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</si>
  <si>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</si>
  <si>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</si>
  <si>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</si>
  <si>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</si>
  <si>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</si>
  <si>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</si>
  <si>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</si>
  <si>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</si>
  <si>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</si>
  <si>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</si>
  <si>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</si>
  <si>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</si>
  <si>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</si>
  <si>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</si>
  <si>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</si>
  <si>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</si>
  <si>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</si>
  <si>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</si>
  <si>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</si>
  <si>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</si>
  <si>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</si>
  <si>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</si>
  <si>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</si>
  <si>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</si>
  <si>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</si>
  <si>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</si>
  <si>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</si>
  <si>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</si>
  <si>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</si>
  <si>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</si>
  <si>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</si>
  <si>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</si>
  <si>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</si>
  <si>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</si>
  <si>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</si>
  <si>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</si>
  <si>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</si>
  <si>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</si>
  <si>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</si>
  <si>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</si>
  <si>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</si>
  <si>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</si>
  <si>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</si>
  <si>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</si>
  <si>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</si>
  <si>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</si>
  <si>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</si>
  <si>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</si>
  <si>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</si>
  <si>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</si>
  <si>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</si>
  <si>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</si>
  <si>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</si>
  <si>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</si>
  <si>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</si>
  <si>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</si>
  <si>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</si>
  <si>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</si>
  <si>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</si>
  <si>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</si>
  <si>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</si>
  <si>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</si>
  <si>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</si>
  <si>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</si>
  <si>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</si>
  <si>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</si>
  <si>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</si>
  <si>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</si>
  <si>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</si>
  <si>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</si>
  <si>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</si>
  <si>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</si>
  <si>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</si>
  <si>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</si>
  <si>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</si>
  <si>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</si>
  <si>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</si>
  <si>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</si>
  <si>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</si>
  <si>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</si>
  <si>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</si>
  <si>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</si>
  <si>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</si>
  <si>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</si>
  <si>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</si>
  <si>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</si>
  <si>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</si>
  <si>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</si>
  <si>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</si>
  <si>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</si>
  <si>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</si>
  <si>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</si>
  <si>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</si>
  <si>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</si>
  <si>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</si>
  <si>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</si>
  <si>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</si>
  <si>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</si>
  <si>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</si>
  <si>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</si>
  <si>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</si>
  <si>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</si>
  <si>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</si>
  <si>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</si>
  <si>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</si>
  <si>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</si>
  <si>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</si>
  <si>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</si>
  <si>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</si>
  <si>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</si>
  <si>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</si>
  <si>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</si>
  <si>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</si>
  <si>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</si>
  <si>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</si>
  <si>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</si>
  <si>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</si>
  <si>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</si>
  <si>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</si>
  <si>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</si>
  <si>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</si>
  <si>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</si>
  <si>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</si>
  <si>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</si>
  <si>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</si>
  <si>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</si>
  <si>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</si>
  <si>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</si>
  <si>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</si>
  <si>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</si>
  <si>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</si>
  <si>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</si>
  <si>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</si>
  <si>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</si>
  <si>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</si>
  <si>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</si>
  <si>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</si>
  <si>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</si>
  <si>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</si>
  <si>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</si>
  <si>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</si>
  <si>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</si>
  <si>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</si>
  <si>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</si>
  <si>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</si>
  <si>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</si>
  <si>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</si>
  <si>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</si>
  <si>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</si>
  <si>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</si>
  <si>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</si>
  <si>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</si>
  <si>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</si>
  <si>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</si>
  <si>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</si>
  <si>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</si>
  <si>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</si>
  <si>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</si>
  <si>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</si>
  <si>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</si>
  <si>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</si>
  <si>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</si>
  <si>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</si>
  <si>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</si>
  <si>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</si>
  <si>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</si>
  <si>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</si>
  <si>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</si>
  <si>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</si>
  <si>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</si>
  <si>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</si>
  <si>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</si>
  <si>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</si>
  <si>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</si>
  <si>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</si>
  <si>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</si>
  <si>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</si>
  <si>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</si>
  <si>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</si>
  <si>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</si>
  <si>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</si>
  <si>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</si>
  <si>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</si>
  <si>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</si>
  <si>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</si>
  <si>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</si>
  <si>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</si>
  <si>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</si>
  <si>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</si>
  <si>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</si>
  <si>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</si>
  <si>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</si>
  <si>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</si>
  <si>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</si>
  <si>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</si>
  <si>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</si>
  <si>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</si>
  <si>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</si>
  <si>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</si>
  <si>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</si>
  <si>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</si>
  <si>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</si>
  <si>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</si>
  <si>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</si>
  <si>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</si>
  <si>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</si>
  <si>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</si>
  <si>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</si>
  <si>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</si>
  <si>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</si>
  <si>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</si>
  <si>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</si>
  <si>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</si>
  <si>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</si>
  <si>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</si>
  <si>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</si>
  <si>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</si>
  <si>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</si>
  <si>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</si>
  <si>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</si>
  <si>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</si>
  <si>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</si>
  <si>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</si>
  <si>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</si>
  <si>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</si>
  <si>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</si>
  <si>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</si>
  <si>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</si>
  <si>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</si>
  <si>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</si>
  <si>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</si>
  <si>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</si>
  <si>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</si>
  <si>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</si>
  <si>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</si>
  <si>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</si>
  <si>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</si>
  <si>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</si>
  <si>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</si>
  <si>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</si>
  <si>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</si>
  <si>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</si>
  <si>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</si>
  <si>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</si>
  <si>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</si>
  <si>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</si>
  <si>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</si>
  <si>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</si>
  <si>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</si>
  <si>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</si>
  <si>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</si>
  <si>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</si>
  <si>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</si>
  <si>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</si>
  <si>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</si>
  <si>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</si>
  <si>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</si>
  <si>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</si>
  <si>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</si>
  <si>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</si>
  <si>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</si>
  <si>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</si>
  <si>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</si>
  <si>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</si>
  <si>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</si>
  <si>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</si>
  <si>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</si>
  <si>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</si>
  <si>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</si>
  <si>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</si>
  <si>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</si>
  <si>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</si>
  <si>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</si>
  <si>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</si>
  <si>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</si>
  <si>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</si>
  <si>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</si>
  <si>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</si>
  <si>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</si>
  <si>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</si>
  <si>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</si>
  <si>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</si>
  <si>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</si>
  <si>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</si>
  <si>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</si>
  <si>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</si>
  <si>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</si>
  <si>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</si>
  <si>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</si>
  <si>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</si>
  <si>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</si>
  <si>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</si>
  <si>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</si>
  <si>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</si>
  <si>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</si>
  <si>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</si>
  <si>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</si>
  <si>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</si>
  <si>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</si>
  <si>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</si>
  <si>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</si>
  <si>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</si>
  <si>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</si>
  <si>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</si>
  <si>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</si>
  <si>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</si>
  <si>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</si>
  <si>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</si>
  <si>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</si>
  <si>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</si>
  <si>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</si>
  <si>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</si>
  <si>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</si>
  <si>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</si>
  <si>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</si>
  <si>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</si>
  <si>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</si>
  <si>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</si>
  <si>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</si>
  <si>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</si>
  <si>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</si>
  <si>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</si>
  <si>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</si>
  <si>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</si>
  <si>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</si>
  <si>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</si>
  <si>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</si>
  <si>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</si>
  <si>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</si>
  <si>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</si>
  <si>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</si>
  <si>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</si>
  <si>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</si>
  <si>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</si>
  <si>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</si>
  <si>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</si>
  <si>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</si>
  <si>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</si>
  <si>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</si>
  <si>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</si>
  <si>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</si>
  <si>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</si>
  <si>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</si>
  <si>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</si>
  <si>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</si>
  <si>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</si>
  <si>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</si>
  <si>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</si>
  <si>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</si>
  <si>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</si>
  <si>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</si>
  <si>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</si>
  <si>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</si>
  <si>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</si>
  <si>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</si>
  <si>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</si>
  <si>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</si>
  <si>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</si>
  <si>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</si>
  <si>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</si>
  <si>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</si>
  <si>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</si>
  <si>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</si>
  <si>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</si>
  <si>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</si>
  <si>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</si>
  <si>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</si>
  <si>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</si>
  <si>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</si>
  <si>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</si>
  <si>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</si>
  <si>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</si>
  <si>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</si>
  <si>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</si>
  <si>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</si>
  <si>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</si>
  <si>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</si>
  <si>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</si>
  <si>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</si>
  <si>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</si>
  <si>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</si>
  <si>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</si>
  <si>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</si>
  <si>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</si>
  <si>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</si>
  <si>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</si>
  <si>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</si>
  <si>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</si>
  <si>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</si>
  <si>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</si>
  <si>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</si>
  <si>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</si>
  <si>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</si>
  <si>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</si>
  <si>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</si>
  <si>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</si>
  <si>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</si>
  <si>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</si>
  <si>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</si>
  <si>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</si>
  <si>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</si>
  <si>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</si>
  <si>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</si>
  <si>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</si>
  <si>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</si>
  <si>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</si>
  <si>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</si>
  <si>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</si>
  <si>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</si>
  <si>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</si>
  <si>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</si>
  <si>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</si>
  <si>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</si>
  <si>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</si>
  <si>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</si>
  <si>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</si>
  <si>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</si>
  <si>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</si>
  <si>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</si>
  <si>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</si>
  <si>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</si>
  <si>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</si>
  <si>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</si>
  <si>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</si>
  <si>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</si>
  <si>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</si>
  <si>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</si>
  <si>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</si>
  <si>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</si>
  <si>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</si>
  <si>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</si>
  <si>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</si>
  <si>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</si>
  <si>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</si>
  <si>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</si>
  <si>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</si>
  <si>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</si>
  <si>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</si>
  <si>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</si>
  <si>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</si>
  <si>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</si>
  <si>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</si>
  <si>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</si>
  <si>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</si>
  <si>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</si>
  <si>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</si>
  <si>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</si>
  <si>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</si>
  <si>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</si>
  <si>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</si>
  <si>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</si>
  <si>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</si>
  <si>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</si>
  <si>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</si>
  <si>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</si>
  <si>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</si>
  <si>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</si>
  <si>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</si>
  <si>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</si>
  <si>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</si>
  <si>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</si>
  <si>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</si>
  <si>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</si>
  <si>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</si>
  <si>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</si>
  <si>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</si>
  <si>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</si>
  <si>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</si>
  <si>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</si>
  <si>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</si>
  <si>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</si>
  <si>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</si>
  <si>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</si>
  <si>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</si>
  <si>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</si>
  <si>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</si>
  <si>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</si>
  <si>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</si>
  <si>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</si>
  <si>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</si>
  <si>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</si>
  <si>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</si>
  <si>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</si>
  <si>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</si>
  <si>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</si>
  <si>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</si>
  <si>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</si>
  <si>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</si>
  <si>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</si>
  <si>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</si>
  <si>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</si>
  <si>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</si>
  <si>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</si>
  <si>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</si>
  <si>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</si>
  <si>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</si>
  <si>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</si>
  <si>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</si>
  <si>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</si>
  <si>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</si>
  <si>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</si>
  <si>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</si>
  <si>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</si>
  <si>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</si>
  <si>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</si>
  <si>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</si>
  <si>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</si>
  <si>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</si>
  <si>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</si>
  <si>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</si>
  <si>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</si>
  <si>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</si>
  <si>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</si>
  <si>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</si>
  <si>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</si>
  <si>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</si>
  <si>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</si>
  <si>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</si>
  <si>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</si>
  <si>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</si>
  <si>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</si>
  <si>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</si>
  <si>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</si>
  <si>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</si>
  <si>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</si>
  <si>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</si>
  <si>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</si>
  <si>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</si>
  <si>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</si>
  <si>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</si>
  <si>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</si>
  <si>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</si>
  <si>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</si>
  <si>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</si>
  <si>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</si>
  <si>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</si>
  <si>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</si>
  <si>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</si>
  <si>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</si>
  <si>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</si>
  <si>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</si>
  <si>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</si>
  <si>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</si>
  <si>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</si>
  <si>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</si>
  <si>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</si>
  <si>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</si>
  <si>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</si>
  <si>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</si>
  <si>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</si>
  <si>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</si>
  <si>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</si>
  <si>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</si>
  <si>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</si>
  <si>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</si>
  <si>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</si>
  <si>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</si>
  <si>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</si>
  <si>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</si>
  <si>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</si>
  <si>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</si>
  <si>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</si>
  <si>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</si>
  <si>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</si>
  <si>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</si>
  <si>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</si>
  <si>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</si>
  <si>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</si>
  <si>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</si>
  <si>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</si>
  <si>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</si>
  <si>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</si>
  <si>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</si>
  <si>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</si>
  <si>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</si>
  <si>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</si>
  <si>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</si>
  <si>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</si>
  <si>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</si>
  <si>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</si>
  <si>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</si>
  <si>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</si>
  <si>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</si>
  <si>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</si>
  <si>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</si>
  <si>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</si>
  <si>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</si>
  <si>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</si>
  <si>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</si>
  <si>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</si>
  <si>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</si>
  <si>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</si>
  <si>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</si>
  <si>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</si>
  <si>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</si>
  <si>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</si>
  <si>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</si>
  <si>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</si>
  <si>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</si>
  <si>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</si>
  <si>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</si>
  <si>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</si>
  <si>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</si>
  <si>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</si>
  <si>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</si>
  <si>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</si>
  <si>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</si>
  <si>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</si>
  <si>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</si>
  <si>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</si>
  <si>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</si>
  <si>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</si>
  <si>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</si>
  <si>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</si>
  <si>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</si>
  <si>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</si>
  <si>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</si>
  <si>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</si>
  <si>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</si>
  <si>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</si>
  <si>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</si>
  <si>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</si>
  <si>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</si>
  <si>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</si>
  <si>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</si>
  <si>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</si>
  <si>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</si>
  <si>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</si>
  <si>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</si>
  <si>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</si>
  <si>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</si>
  <si>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</si>
  <si>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</si>
  <si>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</si>
  <si>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</si>
  <si>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</si>
  <si>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</si>
  <si>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</si>
  <si>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</si>
  <si>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</si>
  <si>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</si>
  <si>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</si>
  <si>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</si>
  <si>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</si>
  <si>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</si>
  <si>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</si>
  <si>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</si>
  <si>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</si>
  <si>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</si>
  <si>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</si>
  <si>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</si>
  <si>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</si>
  <si>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</si>
  <si>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</si>
  <si>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</si>
  <si>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</si>
  <si>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</si>
  <si>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</si>
  <si>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</si>
  <si>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</si>
  <si>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</si>
  <si>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</si>
  <si>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</si>
  <si>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</si>
  <si>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</si>
  <si>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</si>
  <si>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</si>
  <si>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</si>
  <si>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</si>
  <si>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</si>
  <si>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</si>
  <si>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</si>
  <si>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</si>
  <si>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</si>
  <si>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</si>
  <si>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</si>
  <si>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</si>
  <si>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</si>
  <si>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</si>
  <si>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</si>
  <si>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</si>
  <si>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</si>
  <si>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</si>
  <si>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</si>
  <si>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</si>
  <si>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</si>
  <si>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</si>
  <si>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</si>
  <si>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</si>
  <si>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</si>
  <si>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</si>
  <si>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</si>
  <si>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</si>
  <si>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</si>
  <si>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</si>
  <si>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</si>
  <si>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</si>
  <si>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</si>
  <si>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</si>
  <si>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</si>
  <si>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</si>
  <si>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</si>
  <si>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</si>
  <si>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</si>
  <si>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</si>
  <si>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</si>
  <si>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</si>
  <si>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</si>
  <si>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</si>
  <si>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</si>
  <si>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</si>
  <si>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</si>
  <si>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</si>
  <si>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</si>
  <si>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</si>
  <si>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</si>
  <si>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</si>
  <si>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</si>
  <si>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</si>
  <si>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</si>
  <si>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</si>
  <si>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</si>
  <si>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</si>
  <si>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</si>
  <si>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</si>
  <si>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</si>
  <si>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</si>
  <si>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</si>
  <si>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</si>
  <si>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</si>
  <si>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</si>
  <si>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</si>
  <si>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</si>
  <si>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</si>
  <si>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</si>
  <si>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</si>
  <si>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</si>
  <si>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</si>
  <si>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</si>
  <si>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</si>
  <si>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</si>
  <si>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</si>
  <si>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</si>
  <si>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</si>
  <si>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</si>
  <si>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</si>
  <si>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</si>
  <si>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</si>
  <si>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</si>
  <si>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</si>
  <si>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</si>
  <si>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</si>
  <si>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</si>
  <si>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</si>
  <si>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</si>
  <si>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</si>
  <si>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</si>
  <si>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</si>
  <si>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</si>
  <si>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</si>
  <si>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</si>
  <si>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</si>
  <si>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</si>
  <si>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</si>
  <si>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</si>
  <si>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</si>
  <si>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</si>
  <si>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</si>
  <si>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</si>
  <si>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</si>
  <si>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</si>
  <si>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</si>
  <si>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</si>
  <si>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</si>
  <si>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</si>
  <si>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</si>
  <si>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</si>
  <si>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</si>
  <si>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</si>
  <si>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</si>
  <si>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</si>
  <si>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</si>
  <si>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</si>
  <si>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</si>
  <si>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</si>
  <si>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</si>
  <si>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</si>
  <si>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</si>
  <si>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</si>
  <si>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</si>
  <si>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</si>
  <si>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</si>
  <si>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</si>
  <si>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</si>
  <si>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</si>
  <si>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</si>
  <si>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</si>
  <si>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</si>
  <si>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</si>
  <si>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</si>
  <si>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</si>
  <si>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</si>
  <si>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</si>
  <si>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</si>
  <si>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</si>
  <si>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</si>
  <si>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</si>
  <si>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</si>
  <si>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</si>
  <si>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</si>
  <si>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</si>
  <si>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</si>
  <si>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</si>
  <si>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</si>
  <si>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</si>
  <si>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</si>
  <si>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</si>
  <si>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</si>
  <si>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</si>
  <si>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</si>
  <si>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</si>
  <si>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</si>
  <si>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</si>
  <si>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</si>
  <si>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</si>
  <si>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</si>
  <si>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</si>
  <si>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</si>
  <si>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</si>
  <si>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</si>
  <si>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</si>
  <si>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</si>
  <si>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</si>
  <si>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</si>
  <si>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</si>
  <si>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</si>
  <si>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</si>
  <si>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</si>
  <si>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</si>
  <si>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</si>
  <si>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</si>
  <si>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</si>
  <si>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</si>
  <si>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</si>
  <si>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</si>
  <si>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</si>
  <si>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</si>
  <si>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</si>
  <si>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</si>
  <si>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</si>
  <si>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</si>
  <si>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</si>
  <si>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</si>
  <si>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</si>
  <si>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</si>
  <si>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</si>
  <si>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</si>
  <si>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</si>
  <si>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</si>
  <si>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</si>
  <si>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</si>
  <si>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</si>
  <si>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</si>
  <si>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</si>
  <si>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</si>
  <si>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</si>
  <si>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</si>
  <si>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</si>
  <si>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</si>
  <si>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</si>
  <si>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</si>
  <si>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</si>
  <si>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</si>
  <si>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</si>
  <si>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</si>
  <si>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</si>
  <si>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</si>
  <si>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</si>
  <si>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</si>
  <si>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</si>
  <si>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</si>
  <si>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</si>
  <si>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</si>
  <si>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</si>
  <si>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</si>
  <si>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</si>
  <si>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</si>
  <si>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</si>
  <si>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</si>
  <si>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</si>
  <si>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</si>
  <si>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</si>
  <si>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</si>
  <si>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</si>
  <si>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</si>
  <si>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</si>
  <si>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</si>
  <si>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</si>
  <si>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</si>
  <si>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</si>
  <si>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</si>
  <si>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</si>
  <si>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</si>
  <si>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</si>
  <si>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</si>
  <si>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</si>
  <si>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</si>
  <si>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</si>
  <si>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</si>
  <si>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</si>
  <si>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</si>
  <si>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</si>
  <si>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</si>
  <si>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</si>
  <si>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</si>
  <si>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</si>
  <si>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</si>
  <si>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</si>
  <si>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</si>
  <si>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</si>
  <si>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</si>
  <si>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</si>
  <si>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</si>
  <si>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</si>
  <si>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</si>
  <si>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</si>
  <si>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</si>
  <si>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</si>
  <si>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</si>
  <si>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</si>
  <si>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</si>
  <si>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</si>
  <si>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</si>
  <si>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</si>
  <si>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</si>
  <si>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</si>
  <si>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</si>
  <si>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</si>
  <si>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</si>
  <si>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</si>
  <si>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</si>
  <si>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</si>
  <si>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</si>
  <si>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</si>
  <si>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</si>
  <si>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</si>
  <si>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</si>
  <si>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</si>
  <si>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</si>
  <si>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</si>
  <si>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</si>
  <si>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</si>
  <si>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</si>
  <si>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</si>
  <si>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</si>
  <si>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</si>
  <si>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</si>
  <si>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</si>
  <si>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</si>
  <si>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</si>
  <si>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</si>
  <si>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</si>
  <si>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</si>
  <si>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</si>
  <si>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</si>
  <si>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</si>
  <si>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</si>
  <si>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</si>
  <si>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</si>
  <si>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</si>
  <si>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</si>
  <si>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</si>
  <si>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</si>
  <si>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</si>
  <si>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</si>
  <si>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</si>
  <si>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</si>
  <si>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</si>
  <si>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</si>
  <si>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</si>
  <si>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</si>
  <si>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</si>
  <si>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</si>
  <si>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</si>
  <si>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</si>
  <si>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</si>
  <si>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</si>
  <si>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</si>
  <si>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</si>
  <si>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</si>
  <si>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</si>
  <si>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</si>
  <si>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</si>
  <si>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</si>
  <si>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</si>
  <si>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</si>
  <si>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</si>
  <si>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</si>
  <si>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</si>
  <si>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</si>
  <si>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</si>
  <si>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</si>
  <si>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</si>
  <si>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</si>
  <si>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</si>
  <si>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</si>
  <si>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</si>
  <si>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</si>
  <si>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</si>
  <si>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</si>
  <si>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</si>
  <si>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</si>
  <si>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</si>
  <si>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</si>
  <si>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</si>
  <si>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</si>
  <si>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</si>
  <si>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</si>
  <si>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</si>
  <si>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</si>
  <si>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</si>
  <si>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</si>
  <si>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</si>
  <si>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</si>
  <si>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</si>
  <si>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</si>
  <si>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</si>
  <si>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</si>
  <si>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</si>
  <si>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</si>
  <si>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</si>
  <si>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</si>
  <si>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</si>
  <si>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</si>
  <si>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</si>
  <si>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</si>
  <si>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</si>
  <si>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</si>
  <si>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</si>
  <si>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</si>
  <si>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</si>
  <si>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</si>
  <si>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</si>
  <si>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</si>
  <si>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</si>
  <si>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</si>
  <si>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</si>
  <si>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</si>
  <si>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</si>
  <si>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</si>
  <si>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</si>
  <si>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</si>
  <si>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</si>
  <si>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</si>
  <si>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</si>
  <si>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</si>
  <si>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</si>
  <si>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</si>
  <si>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</si>
  <si>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</si>
  <si>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</si>
  <si>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</si>
  <si>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</si>
  <si>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</si>
  <si>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</si>
  <si>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</si>
  <si>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</si>
  <si>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</si>
  <si>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</si>
  <si>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</si>
  <si>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</si>
  <si>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</si>
  <si>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</si>
  <si>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</si>
  <si>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</si>
  <si>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</si>
  <si>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</si>
  <si>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</si>
  <si>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</si>
  <si>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</si>
  <si>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</si>
  <si>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</si>
  <si>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</si>
  <si>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</si>
  <si>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</si>
  <si>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</si>
  <si>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</si>
  <si>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</si>
  <si>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</si>
  <si>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</si>
  <si>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</si>
  <si>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</si>
  <si>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</si>
  <si>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</si>
  <si>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</si>
  <si>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</si>
  <si>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</si>
  <si>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</si>
  <si>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</si>
  <si>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</si>
  <si>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</si>
  <si>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</si>
  <si>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</si>
  <si>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</si>
  <si>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</si>
  <si>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</si>
  <si>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</si>
  <si>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</si>
  <si>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</si>
  <si>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</si>
  <si>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</si>
  <si>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</si>
  <si>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</si>
  <si>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</si>
  <si>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</si>
  <si>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</si>
  <si>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</si>
  <si>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</si>
  <si>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</si>
  <si>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</si>
  <si>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</si>
  <si>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</si>
  <si>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</si>
  <si>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</si>
  <si>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</si>
  <si>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</si>
  <si>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</si>
  <si>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</si>
  <si>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</si>
  <si>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</si>
  <si>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</si>
  <si>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</si>
  <si>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</si>
  <si>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</si>
  <si>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</si>
  <si>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</si>
  <si>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</si>
  <si>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</si>
  <si>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</si>
  <si>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</si>
  <si>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</si>
  <si>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</si>
  <si>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</si>
  <si>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</si>
  <si>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</si>
  <si>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</si>
  <si>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</si>
  <si>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</si>
  <si>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</si>
  <si>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</si>
  <si>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</si>
  <si>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</si>
  <si>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</si>
  <si>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</si>
  <si>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</si>
  <si>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</si>
  <si>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</si>
  <si>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</si>
  <si>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</si>
  <si>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</si>
  <si>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</si>
  <si>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</si>
  <si>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</si>
  <si>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</si>
  <si>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</si>
  <si>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</si>
  <si>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</si>
  <si>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</si>
  <si>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</si>
  <si>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</si>
  <si>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</si>
  <si>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</si>
  <si>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</si>
  <si>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</si>
  <si>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</si>
  <si>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</si>
  <si>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</si>
  <si>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</si>
  <si>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</si>
  <si>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</si>
  <si>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</si>
  <si>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</si>
  <si>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</si>
  <si>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</si>
  <si>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</si>
  <si>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</si>
  <si>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</si>
  <si>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</si>
  <si>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</si>
  <si>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</si>
  <si>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</si>
  <si>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</si>
  <si>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</si>
  <si>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</si>
  <si>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</si>
  <si>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</si>
  <si>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</si>
  <si>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</si>
  <si>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</si>
  <si>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</si>
  <si>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</si>
  <si>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</si>
  <si>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</si>
  <si>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</si>
  <si>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</si>
  <si>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</si>
  <si>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</si>
  <si>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</si>
  <si>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</si>
  <si>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</si>
  <si>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</si>
  <si>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</si>
  <si>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</si>
  <si>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</si>
  <si>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</si>
  <si>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</si>
  <si>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</si>
  <si>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</si>
  <si>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</si>
  <si>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</si>
  <si>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</si>
  <si>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</si>
  <si>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</si>
  <si>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</si>
  <si>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</si>
  <si>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</si>
  <si>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</si>
  <si>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</si>
  <si>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</si>
  <si>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</si>
  <si>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</si>
  <si>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</si>
  <si>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</si>
  <si>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</si>
  <si>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</si>
  <si>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</si>
  <si>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</si>
  <si>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</si>
  <si>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</si>
  <si>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</si>
  <si>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</si>
  <si>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</si>
  <si>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</si>
  <si>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</si>
  <si>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</si>
  <si>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</si>
  <si>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</si>
  <si>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</si>
  <si>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</si>
  <si>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</si>
  <si>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</si>
  <si>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</si>
  <si>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</si>
  <si>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</si>
  <si>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</si>
  <si>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</si>
  <si>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</si>
  <si>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</si>
  <si>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</si>
  <si>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</si>
  <si>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</si>
  <si>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</si>
  <si>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</si>
  <si>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</si>
  <si>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</si>
  <si>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</si>
  <si>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</si>
  <si>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</si>
  <si>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</si>
  <si>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</si>
  <si>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</si>
  <si>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</si>
  <si>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</si>
  <si>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</si>
  <si>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</si>
  <si>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</si>
  <si>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</si>
  <si>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</si>
  <si>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</si>
  <si>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</si>
  <si>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</si>
  <si>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</si>
  <si>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</si>
  <si>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</si>
  <si>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</si>
  <si>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</si>
  <si>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</si>
  <si>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</si>
  <si>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</si>
  <si>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</si>
  <si>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</si>
  <si>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</si>
  <si>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</si>
  <si>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</si>
  <si>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</si>
  <si>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</si>
  <si>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</si>
  <si>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</si>
  <si>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</si>
  <si>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</si>
  <si>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</si>
  <si>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</si>
  <si>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</si>
  <si>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</si>
  <si>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</si>
  <si>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</si>
  <si>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</si>
  <si>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</si>
  <si>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</si>
  <si>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</si>
  <si>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</si>
  <si>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</si>
  <si>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</si>
  <si>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</si>
  <si>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</si>
  <si>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</si>
  <si>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</si>
  <si>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</si>
  <si>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</si>
  <si>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</si>
  <si>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</si>
  <si>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</si>
  <si>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</si>
  <si>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</si>
  <si>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</si>
  <si>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</si>
  <si>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</si>
  <si>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</si>
  <si>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</si>
  <si>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</si>
  <si>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</si>
  <si>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</si>
  <si>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</si>
  <si>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</si>
  <si>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</si>
  <si>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</si>
  <si>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</si>
  <si>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</si>
  <si>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</si>
  <si>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</si>
  <si>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</si>
  <si>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</si>
  <si>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</si>
  <si>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</si>
  <si>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</si>
  <si>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</si>
  <si>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</si>
  <si>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</si>
  <si>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</si>
  <si>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</si>
  <si>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</si>
  <si>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</si>
  <si>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</si>
  <si>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</si>
  <si>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</si>
  <si>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</si>
  <si>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</si>
  <si>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</si>
  <si>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</si>
  <si>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</si>
  <si>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</si>
  <si>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</si>
  <si>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</si>
  <si>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</si>
  <si>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</si>
  <si>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</si>
  <si>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</si>
  <si>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</si>
  <si>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</si>
  <si>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</si>
  <si>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</si>
  <si>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</si>
  <si>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</si>
  <si>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</si>
  <si>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</si>
  <si>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</si>
  <si>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</si>
  <si>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</si>
  <si>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</si>
  <si>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</si>
  <si>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</si>
  <si>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</si>
  <si>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</si>
  <si>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</si>
  <si>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</si>
  <si>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</si>
  <si>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</si>
  <si>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</si>
  <si>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</si>
  <si>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</si>
  <si>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</si>
  <si>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</si>
  <si>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</si>
  <si>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</si>
  <si>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</si>
  <si>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</si>
  <si>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</si>
  <si>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</si>
  <si>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</si>
  <si>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</si>
  <si>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</si>
  <si>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</si>
  <si>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</si>
  <si>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</si>
  <si>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</si>
  <si>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</si>
  <si>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</si>
  <si>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</si>
  <si>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</si>
  <si>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</si>
  <si>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</si>
  <si>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</si>
  <si>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</si>
  <si>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</si>
  <si>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</si>
  <si>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</si>
  <si>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</si>
  <si>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</si>
  <si>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</si>
  <si>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</si>
  <si>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</si>
  <si>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</si>
  <si>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</si>
  <si>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</si>
  <si>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</si>
  <si>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</si>
  <si>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</si>
  <si>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</si>
  <si>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</si>
  <si>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</si>
  <si>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</si>
  <si>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</si>
  <si>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</si>
  <si>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</si>
  <si>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</si>
  <si>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</si>
  <si>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</si>
  <si>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</si>
  <si>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</si>
  <si>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</si>
  <si>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</si>
  <si>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</si>
  <si>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</si>
  <si>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</si>
  <si>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</si>
  <si>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</si>
  <si>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</si>
  <si>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</si>
  <si>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</si>
  <si>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</si>
  <si>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</si>
  <si>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</si>
  <si>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</si>
  <si>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</si>
  <si>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</si>
  <si>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</si>
  <si>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</si>
  <si>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</si>
  <si>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</si>
  <si>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</si>
  <si>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</si>
  <si>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</si>
  <si>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</si>
  <si>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</si>
  <si>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</si>
  <si>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</si>
  <si>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</si>
  <si>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</si>
  <si>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</si>
  <si>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</si>
  <si>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</si>
  <si>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</si>
  <si>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</si>
  <si>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</si>
  <si>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</si>
  <si>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</si>
  <si>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</si>
  <si>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</si>
  <si>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</si>
  <si>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</si>
  <si>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</si>
  <si>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</si>
  <si>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</si>
  <si>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</si>
  <si>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</si>
  <si>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</si>
  <si>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</si>
  <si>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</si>
  <si>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</si>
  <si>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</si>
  <si>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</si>
  <si>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</si>
  <si>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</si>
  <si>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</si>
  <si>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</si>
  <si>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</si>
  <si>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</si>
  <si>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</si>
  <si>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</si>
  <si>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</si>
  <si>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</si>
  <si>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</si>
  <si>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</si>
  <si>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</si>
  <si>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</si>
  <si>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</si>
  <si>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</si>
  <si>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</si>
  <si>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</si>
  <si>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</si>
  <si>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</si>
  <si>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</si>
  <si>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</si>
  <si>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</si>
  <si>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</si>
  <si>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</si>
  <si>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</si>
  <si>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</si>
  <si>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</si>
  <si>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</si>
  <si>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</si>
  <si>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</si>
  <si>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</si>
  <si>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</si>
  <si>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</si>
  <si>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</si>
  <si>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</si>
  <si>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</si>
  <si>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</si>
  <si>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</si>
  <si>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</si>
  <si>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</si>
  <si>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</si>
  <si>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</si>
  <si>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</si>
  <si>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</si>
  <si>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</si>
  <si>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</si>
  <si>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</si>
  <si>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</si>
  <si>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</si>
  <si>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</si>
  <si>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</si>
  <si>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</si>
  <si>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</si>
  <si>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</si>
  <si>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</si>
  <si>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</si>
  <si>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</si>
  <si>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</si>
  <si>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</si>
  <si>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</si>
  <si>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</si>
  <si>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</si>
  <si>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</si>
  <si>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</si>
  <si>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</si>
  <si>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</si>
  <si>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</si>
  <si>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</si>
  <si>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</si>
  <si>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</si>
  <si>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</si>
  <si>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</si>
  <si>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</si>
  <si>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</si>
  <si>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</si>
  <si>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</si>
  <si>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</si>
  <si>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</si>
  <si>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</si>
  <si>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</si>
  <si>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</si>
  <si>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</si>
  <si>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</si>
  <si>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</si>
  <si>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</si>
  <si>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</si>
  <si>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</si>
  <si>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</si>
  <si>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</si>
  <si>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</si>
  <si>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</si>
  <si>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</si>
  <si>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</si>
  <si>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</si>
  <si>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</si>
  <si>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</si>
  <si>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</si>
  <si>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</si>
  <si>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</si>
  <si>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</si>
  <si>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</si>
  <si>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</si>
  <si>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</si>
  <si>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</si>
  <si>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</si>
  <si>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</si>
  <si>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</si>
  <si>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</si>
  <si>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</si>
  <si>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</si>
  <si>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</si>
  <si>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</si>
  <si>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</si>
  <si>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</si>
  <si>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</si>
  <si>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</si>
  <si>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</si>
  <si>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</si>
  <si>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</si>
  <si>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</si>
  <si>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</si>
  <si>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</si>
  <si>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</si>
  <si>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</si>
  <si>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</si>
  <si>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</si>
  <si>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</si>
  <si>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</si>
  <si>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</si>
  <si>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</si>
  <si>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</si>
  <si>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</si>
  <si>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</si>
  <si>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</si>
  <si>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</si>
  <si>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</si>
  <si>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</si>
  <si>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</si>
  <si>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</si>
  <si>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</si>
  <si>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</si>
  <si>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</si>
  <si>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</si>
  <si>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</si>
  <si>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</si>
  <si>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</si>
  <si>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</si>
  <si>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</si>
  <si>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</si>
  <si>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</si>
  <si>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</si>
  <si>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</si>
  <si>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</si>
  <si>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</si>
  <si>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</si>
  <si>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</si>
  <si>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</si>
  <si>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</si>
  <si>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</si>
  <si>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</si>
  <si>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</si>
  <si>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</si>
  <si>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</si>
  <si>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</si>
  <si>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</si>
  <si>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</si>
  <si>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</si>
  <si>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</si>
  <si>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</si>
  <si>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</si>
  <si>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</si>
  <si>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</si>
  <si>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</si>
  <si>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</si>
  <si>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</si>
  <si>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</si>
  <si>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</si>
  <si>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</si>
  <si>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</si>
  <si>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</si>
  <si>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</si>
  <si>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</si>
  <si>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</si>
  <si>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</si>
  <si>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</si>
  <si>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</si>
  <si>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</si>
  <si>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</si>
  <si>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</si>
  <si>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</si>
  <si>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</si>
  <si>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</si>
  <si>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</si>
  <si>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</si>
  <si>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</si>
  <si>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</si>
  <si>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</si>
  <si>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</si>
  <si>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</si>
  <si>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</si>
  <si>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</si>
  <si>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</si>
  <si>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</si>
  <si>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</si>
  <si>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</si>
  <si>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</si>
  <si>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</si>
  <si>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</si>
  <si>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</si>
  <si>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</si>
  <si>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</si>
  <si>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</si>
  <si>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</si>
  <si>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</si>
  <si>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</si>
  <si>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</si>
  <si>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</si>
  <si>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</si>
  <si>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</si>
  <si>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</si>
  <si>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</si>
  <si>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</si>
  <si>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</si>
  <si>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</si>
  <si>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</si>
  <si>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</si>
  <si>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</si>
  <si>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</si>
  <si>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</si>
  <si>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</si>
  <si>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</si>
  <si>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</si>
  <si>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</si>
  <si>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</si>
  <si>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</si>
  <si>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</si>
  <si>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</si>
  <si>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</si>
  <si>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</si>
  <si>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</si>
  <si>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</si>
  <si>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</si>
  <si>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</si>
  <si>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</si>
  <si>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</si>
  <si>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</si>
  <si>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</si>
  <si>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</si>
  <si>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</si>
  <si>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</si>
  <si>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</si>
  <si>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</si>
  <si>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</si>
  <si>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</si>
  <si>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</si>
  <si>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</si>
  <si>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</si>
  <si>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</si>
  <si>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</si>
  <si>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</si>
  <si>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</si>
  <si>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</si>
  <si>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</si>
  <si>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</si>
  <si>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</si>
  <si>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</si>
  <si>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</si>
  <si>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</si>
  <si>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</si>
  <si>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</si>
  <si>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</si>
  <si>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</si>
  <si>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</si>
  <si>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</si>
  <si>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</si>
  <si>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</si>
  <si>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</si>
  <si>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</si>
  <si>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</si>
  <si>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</si>
  <si>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</si>
  <si>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</si>
  <si>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</si>
  <si>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</si>
  <si>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</si>
  <si>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</si>
  <si>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</si>
  <si>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</si>
  <si>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</si>
  <si>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</si>
  <si>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</si>
  <si>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</si>
  <si>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</si>
  <si>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</si>
  <si>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</si>
  <si>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</si>
  <si>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</si>
  <si>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</si>
  <si>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</si>
  <si>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</si>
  <si>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</si>
  <si>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</si>
  <si>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</si>
  <si>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</si>
  <si>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</si>
  <si>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</si>
  <si>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</si>
  <si>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</si>
  <si>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</si>
  <si>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</si>
  <si>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</si>
  <si>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</si>
  <si>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</si>
  <si>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</si>
  <si>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</si>
  <si>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</si>
  <si>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</si>
  <si>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</si>
  <si>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</si>
  <si>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</si>
  <si>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</si>
  <si>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</si>
  <si>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</si>
  <si>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</si>
  <si>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</si>
  <si>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</si>
  <si>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</si>
  <si>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</si>
  <si>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</si>
  <si>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</si>
  <si>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</si>
  <si>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</si>
  <si>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</si>
  <si>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</si>
  <si>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</si>
  <si>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</si>
  <si>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</si>
  <si>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</si>
  <si>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</si>
  <si>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</si>
  <si>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</si>
  <si>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</si>
  <si>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</si>
  <si>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</si>
  <si>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</si>
  <si>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</si>
  <si>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</si>
  <si>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</si>
  <si>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</si>
  <si>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</si>
  <si>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</si>
  <si>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</si>
  <si>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</si>
  <si>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</si>
  <si>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</si>
  <si>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</si>
  <si>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</si>
  <si>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</si>
  <si>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</si>
  <si>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</si>
  <si>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</si>
  <si>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</si>
  <si>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</si>
  <si>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</si>
  <si>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</si>
  <si>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</si>
  <si>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</si>
  <si>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</si>
  <si>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</si>
  <si>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</si>
  <si>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</si>
  <si>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</si>
  <si>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</si>
  <si>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</si>
  <si>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</si>
  <si>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</si>
  <si>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</si>
  <si>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</si>
  <si>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</si>
  <si>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</si>
  <si>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</si>
  <si>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</si>
  <si>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</si>
  <si>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</si>
  <si>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</si>
  <si>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</si>
  <si>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</si>
  <si>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</si>
  <si>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</si>
  <si>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</si>
  <si>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</si>
  <si>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</si>
  <si>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</si>
  <si>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</si>
  <si>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</si>
  <si>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</si>
  <si>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</si>
  <si>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</si>
  <si>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</si>
  <si>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</si>
  <si>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</si>
  <si>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</si>
  <si>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</si>
  <si>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</si>
  <si>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</si>
  <si>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</si>
  <si>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</si>
  <si>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</si>
  <si>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</si>
  <si>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</si>
  <si>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</si>
  <si>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</si>
  <si>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</si>
  <si>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</si>
  <si>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</si>
  <si>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</si>
  <si>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</si>
  <si>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</si>
  <si>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</si>
  <si>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</si>
  <si>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</si>
  <si>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</si>
  <si>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</si>
  <si>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</si>
  <si>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</si>
  <si>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</si>
  <si>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</si>
  <si>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</si>
  <si>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</si>
  <si>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</si>
  <si>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</si>
  <si>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</si>
  <si>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</si>
  <si>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</si>
  <si>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</si>
  <si>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</si>
  <si>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</si>
  <si>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</si>
  <si>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</si>
  <si>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</si>
  <si>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</si>
  <si>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</si>
  <si>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</si>
  <si>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</si>
  <si>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</si>
  <si>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</si>
  <si>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</si>
  <si>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</si>
  <si>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</si>
  <si>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</si>
  <si>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</si>
  <si>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</si>
  <si>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</si>
  <si>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</si>
  <si>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</si>
  <si>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</si>
  <si>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</si>
  <si>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</si>
  <si>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</si>
  <si>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</si>
  <si>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</si>
  <si>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</si>
  <si>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</si>
  <si>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</si>
  <si>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</si>
  <si>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</si>
  <si>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</si>
  <si>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</si>
  <si>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</si>
  <si>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</si>
  <si>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</si>
  <si>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</si>
  <si>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</si>
  <si>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</si>
  <si>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</si>
  <si>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</si>
  <si>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</si>
  <si>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</si>
  <si>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</si>
  <si>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</si>
  <si>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</si>
  <si>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</si>
  <si>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</si>
  <si>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</si>
  <si>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</si>
  <si>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</si>
  <si>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</si>
  <si>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</si>
  <si>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</si>
  <si>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</si>
  <si>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</si>
  <si>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</si>
  <si>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</si>
  <si>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</si>
  <si>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</si>
  <si>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</si>
  <si>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</si>
  <si>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</si>
  <si>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</si>
  <si>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</si>
  <si>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</si>
  <si>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</si>
  <si>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</si>
  <si>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</si>
  <si>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</si>
  <si>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</si>
  <si>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</si>
  <si>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</si>
  <si>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</si>
  <si>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</si>
  <si>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</si>
  <si>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</si>
  <si>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</si>
  <si>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</si>
  <si>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</si>
  <si>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</si>
  <si>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</si>
  <si>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</si>
  <si>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</si>
  <si>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</si>
  <si>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</si>
  <si>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</si>
  <si>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</si>
  <si>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</si>
  <si>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</si>
  <si>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</si>
  <si>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</si>
  <si>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</si>
  <si>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</si>
  <si>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</si>
  <si>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</si>
  <si>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</si>
  <si>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</si>
  <si>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</si>
  <si>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</si>
  <si>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</si>
  <si>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</si>
  <si>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</si>
  <si>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</si>
  <si>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</si>
  <si>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</si>
  <si>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</si>
  <si>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</si>
  <si>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</si>
  <si>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</si>
  <si>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</si>
  <si>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</si>
  <si>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</si>
  <si>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</si>
  <si>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</si>
  <si>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</si>
  <si>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</si>
  <si>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</si>
  <si>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</si>
  <si>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</si>
  <si>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</si>
  <si>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</si>
  <si>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</si>
  <si>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</si>
  <si>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</si>
  <si>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</si>
  <si>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</si>
  <si>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</si>
  <si>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</si>
  <si>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</si>
  <si>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</si>
  <si>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</si>
  <si>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</si>
  <si>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</si>
  <si>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</si>
  <si>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</si>
  <si>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</si>
  <si>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</si>
  <si>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</si>
  <si>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</si>
  <si>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</si>
  <si>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</si>
  <si>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</si>
  <si>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</si>
  <si>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</si>
  <si>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</si>
  <si>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</si>
  <si>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</si>
  <si>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</si>
  <si>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</si>
  <si>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</si>
  <si>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</si>
  <si>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</si>
  <si>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</si>
  <si>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</si>
  <si>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</si>
  <si>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</si>
  <si>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</si>
  <si>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</si>
  <si>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</si>
  <si>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</si>
  <si>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</si>
  <si>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</si>
  <si>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</si>
  <si>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</si>
  <si>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</si>
  <si>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</si>
  <si>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</si>
  <si>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</si>
  <si>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</si>
  <si>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</si>
  <si>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</si>
  <si>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</si>
  <si>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</si>
  <si>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</si>
  <si>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</si>
  <si>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</si>
  <si>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</si>
  <si>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</si>
  <si>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</si>
  <si>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</si>
  <si>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</si>
  <si>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</si>
  <si>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</si>
  <si>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</si>
  <si>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</si>
  <si>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</si>
  <si>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</si>
  <si>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</si>
  <si>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</si>
  <si>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</si>
  <si>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</si>
  <si>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</si>
  <si>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</si>
  <si>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</si>
  <si>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</si>
  <si>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</si>
  <si>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</si>
  <si>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</si>
  <si>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</si>
  <si>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</si>
  <si>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</si>
  <si>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</si>
  <si>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</si>
  <si>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</si>
  <si>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</si>
  <si>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</si>
  <si>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</si>
  <si>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</si>
  <si>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</si>
  <si>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</si>
  <si>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</si>
  <si>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</si>
  <si>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</si>
  <si>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</si>
  <si>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</si>
  <si>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</si>
  <si>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</si>
  <si>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</si>
  <si>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</si>
  <si>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</si>
  <si>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</si>
  <si>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</si>
  <si>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</si>
  <si>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</si>
  <si>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</si>
  <si>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</si>
  <si>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</si>
  <si>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</si>
  <si>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</si>
  <si>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</si>
  <si>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</si>
  <si>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</si>
  <si>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</si>
  <si>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</si>
  <si>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</si>
  <si>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</si>
  <si>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</si>
  <si>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</si>
  <si>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</si>
  <si>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</si>
  <si>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</si>
  <si>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</si>
  <si>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</si>
  <si>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</si>
  <si>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</si>
  <si>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</si>
  <si>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</si>
  <si>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</si>
  <si>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</si>
  <si>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</si>
  <si>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</si>
  <si>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</si>
  <si>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</si>
  <si>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</si>
  <si>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</si>
  <si>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</si>
  <si>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</si>
  <si>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</si>
  <si>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</si>
  <si>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</si>
  <si>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</si>
  <si>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</si>
  <si>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</si>
  <si>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</si>
  <si>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</si>
  <si>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</si>
  <si>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</si>
  <si>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</si>
  <si>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</si>
  <si>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</si>
  <si>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</si>
  <si>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</si>
  <si>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</si>
  <si>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</si>
  <si>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</si>
  <si>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</si>
  <si>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</si>
  <si>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</si>
  <si>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</si>
  <si>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</si>
  <si>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</si>
  <si>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</si>
  <si>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</si>
  <si>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</si>
  <si>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</si>
  <si>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</si>
  <si>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</si>
  <si>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</si>
  <si>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</si>
  <si>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</si>
  <si>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</si>
  <si>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</si>
  <si>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</si>
  <si>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</si>
  <si>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</si>
  <si>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</si>
  <si>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</si>
  <si>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</si>
  <si>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</si>
  <si>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</si>
  <si>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</si>
  <si>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</si>
  <si>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</si>
  <si>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</si>
  <si>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</si>
  <si>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</si>
  <si>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</si>
  <si>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</si>
  <si>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</si>
  <si>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</si>
  <si>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</si>
  <si>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</si>
  <si>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</si>
  <si>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</si>
  <si>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</si>
  <si>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</si>
  <si>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</si>
  <si>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</si>
  <si>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</si>
  <si>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</si>
  <si>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</si>
  <si>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</si>
  <si>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</si>
  <si>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</si>
  <si>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</si>
  <si>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</si>
  <si>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</si>
  <si>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</si>
  <si>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</si>
  <si>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</si>
  <si>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</si>
  <si>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</si>
  <si>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</si>
  <si>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</si>
  <si>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</si>
  <si>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</si>
  <si>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</si>
  <si>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</si>
  <si>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</si>
  <si>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</si>
  <si>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</si>
  <si>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</si>
  <si>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</si>
  <si>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</si>
  <si>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</si>
  <si>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</si>
  <si>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</si>
  <si>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</si>
  <si>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</si>
  <si>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</si>
  <si>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</si>
  <si>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</si>
  <si>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</si>
  <si>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</si>
  <si>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</si>
  <si>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</si>
  <si>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</si>
  <si>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</si>
  <si>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</si>
  <si>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</si>
  <si>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</si>
  <si>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</si>
  <si>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</si>
  <si>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</si>
  <si>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</si>
  <si>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</si>
  <si>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</si>
  <si>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</si>
  <si>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</si>
  <si>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</si>
  <si>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</si>
  <si>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</si>
  <si>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</si>
  <si>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</si>
  <si>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</si>
  <si>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</si>
  <si>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</si>
  <si>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</si>
  <si>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</si>
  <si>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</si>
  <si>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</si>
  <si>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</si>
  <si>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</si>
  <si>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</si>
  <si>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</si>
  <si>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</si>
  <si>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</si>
  <si>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</si>
  <si>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</si>
  <si>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</si>
  <si>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</si>
  <si>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</si>
  <si>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</si>
  <si>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</si>
  <si>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</si>
  <si>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</si>
  <si>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</si>
  <si>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</si>
  <si>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</si>
  <si>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</si>
  <si>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</si>
  <si>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</si>
  <si>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</si>
  <si>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</si>
  <si>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</si>
  <si>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</si>
  <si>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</si>
  <si>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</si>
  <si>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</si>
  <si>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</si>
  <si>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</si>
  <si>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</si>
  <si>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</si>
  <si>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</si>
  <si>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</si>
  <si>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</si>
  <si>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</si>
  <si>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</si>
  <si>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</si>
  <si>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</si>
  <si>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</si>
  <si>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</si>
  <si>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</si>
  <si>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</si>
  <si>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</si>
  <si>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</si>
  <si>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</si>
  <si>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</si>
  <si>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</si>
  <si>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</si>
  <si>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</si>
  <si>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</si>
  <si>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</si>
  <si>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</si>
  <si>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</si>
  <si>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</si>
  <si>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</si>
  <si>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</si>
  <si>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</si>
  <si>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</si>
  <si>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</si>
  <si>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</si>
  <si>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</si>
  <si>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</si>
  <si>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</si>
  <si>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</si>
  <si>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</si>
  <si>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</si>
  <si>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</si>
  <si>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</si>
  <si>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</si>
  <si>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</si>
  <si>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</si>
  <si>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</si>
  <si>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</si>
  <si>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</si>
  <si>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</si>
  <si>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</si>
  <si>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</si>
  <si>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</si>
  <si>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</si>
  <si>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</si>
  <si>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</si>
  <si>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</si>
  <si>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</si>
  <si>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</si>
  <si>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</si>
  <si>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</si>
  <si>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</si>
  <si>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</si>
  <si>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</si>
  <si>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</si>
  <si>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</si>
  <si>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</si>
  <si>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</si>
  <si>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</si>
  <si>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</si>
  <si>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</si>
  <si>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</si>
  <si>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</si>
  <si>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</si>
  <si>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</si>
  <si>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</si>
  <si>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</si>
  <si>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</si>
  <si>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</si>
  <si>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</si>
  <si>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</si>
  <si>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</si>
  <si>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</si>
  <si>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</si>
  <si>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</si>
  <si>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</si>
  <si>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</si>
  <si>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</si>
  <si>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</si>
  <si>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</si>
  <si>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</si>
  <si>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</si>
  <si>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</si>
  <si>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</si>
  <si>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</si>
  <si>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</si>
  <si>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</si>
  <si>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</si>
  <si>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</si>
  <si>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</si>
  <si>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</si>
  <si>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</si>
  <si>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</si>
  <si>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</si>
  <si>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</si>
  <si>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</si>
  <si>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</si>
  <si>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</si>
  <si>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</si>
  <si>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</si>
  <si>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</si>
  <si>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</si>
  <si>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</si>
  <si>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</si>
  <si>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</si>
  <si>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</si>
  <si>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</si>
  <si>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</si>
  <si>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</si>
  <si>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</si>
  <si>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</si>
  <si>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</si>
  <si>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</si>
  <si>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</si>
  <si>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</si>
  <si>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</si>
  <si>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</si>
  <si>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</si>
  <si>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</si>
  <si>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</si>
  <si>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</si>
  <si>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</si>
  <si>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</si>
  <si>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</si>
  <si>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</si>
  <si>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</si>
  <si>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</si>
  <si>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</si>
  <si>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</si>
  <si>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</si>
  <si>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</si>
  <si>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</si>
  <si>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</si>
  <si>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</si>
  <si>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</si>
  <si>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</si>
  <si>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</si>
  <si>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</si>
  <si>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</si>
  <si>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</si>
  <si>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</si>
  <si>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</si>
  <si>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</si>
  <si>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</si>
  <si>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</si>
  <si>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</si>
  <si>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</si>
  <si>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</si>
  <si>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</si>
  <si>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</si>
  <si>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</si>
  <si>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</si>
  <si>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</si>
  <si>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</si>
  <si>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</si>
  <si>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</si>
  <si>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</si>
  <si>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</si>
  <si>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</si>
  <si>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</si>
  <si>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</si>
  <si>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</si>
  <si>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</si>
  <si>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</si>
  <si>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</si>
  <si>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</si>
  <si>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</si>
  <si>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</si>
  <si>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</si>
  <si>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</si>
  <si>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</si>
  <si>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</si>
  <si>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</si>
  <si>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</si>
  <si>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</si>
  <si>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</si>
  <si>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</si>
  <si>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</si>
  <si>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</si>
  <si>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</si>
  <si>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</si>
  <si>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</si>
  <si>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</si>
  <si>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</si>
  <si>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</si>
  <si>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</si>
  <si>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</si>
  <si>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</si>
  <si>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</si>
  <si>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</si>
  <si>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</si>
  <si>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</si>
  <si>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</si>
  <si>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</si>
  <si>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</si>
  <si>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</si>
  <si>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</si>
  <si>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</si>
  <si>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</si>
  <si>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</si>
  <si>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</si>
  <si>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</si>
  <si>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</si>
  <si>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</si>
  <si>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</si>
  <si>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</si>
  <si>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</si>
  <si>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</si>
  <si>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</si>
  <si>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</si>
  <si>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</si>
  <si>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</si>
  <si>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</si>
  <si>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</si>
  <si>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</si>
  <si>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</si>
  <si>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</si>
  <si>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</si>
  <si>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</si>
  <si>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</si>
  <si>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</si>
  <si>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</si>
  <si>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</si>
  <si>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</si>
  <si>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</si>
  <si>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</si>
  <si>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</si>
  <si>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</si>
  <si>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</si>
  <si>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</si>
  <si>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</si>
  <si>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</si>
  <si>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</si>
  <si>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</si>
  <si>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</si>
  <si>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</si>
  <si>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</si>
  <si>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</si>
  <si>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</si>
  <si>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</si>
  <si>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</si>
  <si>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</si>
  <si>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</si>
  <si>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</si>
  <si>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</si>
  <si>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</si>
  <si>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</si>
  <si>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</si>
  <si>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</si>
  <si>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</si>
  <si>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</si>
  <si>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</si>
  <si>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</si>
  <si>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</si>
  <si>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</si>
  <si>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</si>
  <si>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</si>
  <si>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</si>
  <si>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</si>
  <si>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</si>
  <si>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</si>
  <si>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</si>
  <si>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</si>
  <si>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</si>
  <si>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</si>
  <si>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</si>
  <si>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</si>
  <si>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</si>
  <si>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</si>
  <si>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</si>
  <si>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</si>
  <si>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</si>
  <si>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</si>
  <si>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</si>
  <si>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</si>
  <si>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</si>
  <si>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</si>
  <si>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</si>
  <si>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</si>
  <si>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</si>
  <si>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</si>
  <si>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</si>
  <si>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</si>
  <si>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</si>
  <si>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</si>
  <si>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</si>
  <si>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</si>
  <si>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</si>
  <si>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</si>
  <si>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</si>
  <si>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</si>
  <si>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</si>
  <si>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</si>
  <si>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</si>
  <si>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</si>
  <si>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</si>
  <si>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</si>
  <si>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</si>
  <si>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</si>
  <si>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</si>
  <si>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</si>
  <si>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</si>
  <si>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</si>
  <si>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</si>
  <si>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</si>
  <si>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</si>
  <si>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</si>
  <si>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</si>
  <si>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</si>
  <si>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</si>
  <si>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</si>
  <si>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</si>
  <si>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</si>
  <si>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</si>
  <si>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</si>
  <si>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</si>
  <si>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</si>
  <si>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</si>
  <si>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</si>
  <si>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</si>
  <si>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</si>
  <si>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</si>
  <si>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</si>
  <si>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</si>
  <si>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</si>
  <si>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</si>
  <si>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</si>
  <si>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</si>
  <si>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</si>
  <si>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</si>
  <si>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</si>
  <si>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</si>
  <si>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</si>
  <si>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</si>
  <si>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</si>
  <si>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</si>
  <si>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</si>
  <si>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</si>
  <si>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</si>
  <si>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</si>
  <si>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</si>
  <si>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</si>
  <si>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</si>
  <si>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</si>
  <si>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</si>
  <si>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</si>
  <si>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</si>
  <si>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</si>
  <si>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</si>
  <si>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</si>
  <si>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</si>
  <si>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</si>
  <si>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</si>
  <si>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</si>
  <si>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</si>
  <si>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</si>
  <si>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</si>
  <si>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</si>
  <si>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</si>
  <si>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</si>
  <si>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</si>
  <si>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</si>
  <si>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</si>
  <si>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</si>
  <si>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</si>
  <si>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</si>
  <si>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</si>
  <si>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</si>
  <si>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</si>
  <si>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</si>
  <si>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</si>
  <si>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</si>
  <si>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</si>
  <si>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</si>
  <si>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</si>
  <si>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</si>
  <si>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</si>
  <si>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</si>
  <si>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</si>
  <si>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</si>
  <si>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</si>
  <si>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</si>
  <si>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</si>
  <si>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</si>
  <si>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</si>
  <si>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</si>
  <si>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</si>
  <si>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</si>
  <si>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</si>
  <si>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</si>
  <si>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</si>
  <si>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</si>
  <si>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</si>
  <si>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</si>
  <si>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</si>
  <si>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</si>
  <si>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</si>
  <si>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</si>
  <si>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</si>
  <si>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</si>
  <si>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</si>
  <si>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</si>
  <si>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</si>
  <si>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</si>
  <si>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</si>
  <si>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</si>
  <si>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</si>
  <si>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</si>
  <si>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</si>
  <si>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</si>
  <si>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</si>
  <si>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</si>
  <si>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</si>
  <si>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</si>
  <si>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</si>
  <si>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</si>
  <si>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</si>
  <si>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</si>
  <si>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</si>
  <si>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</si>
  <si>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</si>
  <si>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</si>
  <si>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</si>
  <si>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</si>
  <si>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</si>
  <si>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</si>
  <si>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</si>
  <si>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</si>
  <si>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</si>
  <si>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</si>
  <si>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</si>
  <si>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</si>
  <si>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</si>
  <si>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</si>
  <si>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</si>
  <si>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</si>
  <si>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</si>
  <si>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</si>
  <si>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</si>
  <si>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</si>
  <si>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</si>
  <si>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</si>
  <si>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</si>
  <si>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</si>
  <si>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</si>
  <si>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</si>
  <si>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</si>
  <si>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</si>
  <si>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</si>
  <si>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</si>
  <si>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</si>
  <si>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</si>
  <si>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</si>
  <si>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</si>
  <si>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</si>
  <si>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</si>
  <si>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</si>
  <si>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</si>
  <si>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</si>
  <si>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</si>
  <si>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</si>
  <si>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</si>
  <si>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</si>
  <si>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</si>
  <si>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</si>
  <si>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</si>
  <si>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</si>
  <si>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</si>
  <si>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</si>
  <si>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</si>
  <si>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</si>
  <si>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</si>
  <si>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</si>
  <si>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</si>
  <si>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</si>
  <si>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</si>
  <si>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</si>
  <si>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</si>
  <si>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</si>
  <si>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</si>
  <si>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</si>
  <si>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</si>
  <si>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</si>
  <si>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</si>
  <si>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</si>
  <si>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</si>
  <si>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</si>
  <si>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</si>
  <si>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</si>
  <si>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</si>
  <si>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</si>
  <si>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</si>
  <si>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</si>
  <si>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</si>
  <si>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</si>
  <si>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</si>
  <si>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</si>
  <si>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</si>
  <si>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</si>
  <si>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</si>
  <si>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</si>
  <si>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</si>
  <si>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</si>
  <si>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</si>
  <si>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</si>
  <si>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</si>
  <si>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</si>
  <si>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</si>
  <si>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</si>
  <si>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</si>
  <si>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</si>
  <si>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</si>
  <si>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</si>
  <si>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</si>
  <si>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</si>
  <si>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</si>
  <si>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</si>
  <si>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</si>
  <si>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</si>
  <si>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</si>
  <si>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</si>
  <si>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</si>
  <si>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</si>
  <si>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</si>
  <si>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</si>
  <si>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</si>
  <si>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</si>
  <si>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</si>
  <si>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</si>
  <si>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</si>
  <si>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</si>
  <si>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</si>
  <si>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</si>
  <si>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</si>
  <si>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</si>
  <si>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</si>
  <si>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</si>
  <si>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</si>
  <si>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</si>
  <si>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</si>
  <si>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</si>
  <si>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</si>
  <si>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</si>
  <si>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</si>
  <si>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</si>
  <si>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</si>
  <si>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</si>
  <si>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</si>
  <si>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</si>
  <si>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</si>
  <si>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</si>
  <si>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</si>
  <si>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</si>
  <si>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</si>
  <si>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</si>
  <si>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</si>
  <si>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</si>
  <si>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</si>
  <si>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</si>
  <si>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</si>
  <si>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</si>
  <si>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</si>
  <si>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</si>
  <si>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</si>
  <si>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</si>
  <si>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</si>
  <si>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</si>
  <si>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</si>
  <si>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</si>
  <si>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</si>
  <si>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</si>
  <si>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</si>
  <si>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</si>
  <si>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</si>
  <si>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</si>
  <si>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</si>
  <si>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</si>
  <si>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</si>
  <si>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</si>
  <si>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</si>
  <si>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</si>
  <si>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</si>
  <si>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</si>
  <si>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</si>
  <si>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</si>
  <si>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</si>
  <si>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</si>
  <si>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</si>
  <si>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</si>
  <si>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</si>
  <si>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</si>
  <si>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</si>
  <si>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</si>
  <si>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</si>
  <si>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</si>
  <si>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</si>
  <si>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</si>
  <si>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</si>
  <si>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</si>
  <si>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</si>
  <si>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</si>
  <si>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</si>
  <si>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</si>
  <si>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</si>
  <si>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</si>
  <si>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</si>
  <si>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</si>
  <si>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</si>
  <si>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</si>
  <si>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</si>
  <si>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</si>
  <si>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</si>
  <si>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</si>
  <si>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</si>
  <si>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</si>
  <si>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</si>
  <si>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</si>
  <si>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</si>
  <si>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</si>
  <si>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</si>
  <si>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</si>
  <si>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</si>
  <si>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</si>
  <si>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</si>
  <si>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</si>
  <si>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</si>
  <si>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</si>
  <si>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</si>
  <si>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</si>
  <si>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</si>
  <si>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</si>
  <si>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</si>
  <si>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</si>
  <si>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</si>
  <si>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</si>
  <si>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</si>
  <si>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</si>
  <si>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</si>
  <si>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</si>
  <si>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</si>
  <si>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</si>
  <si>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</si>
  <si>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</si>
  <si>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</si>
  <si>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</si>
  <si>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</si>
  <si>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</si>
  <si>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</si>
  <si>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</si>
  <si>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</si>
  <si>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</si>
  <si>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</si>
  <si>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</si>
  <si>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</si>
  <si>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</si>
  <si>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</si>
  <si>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</si>
  <si>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</si>
  <si>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</si>
  <si>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</si>
  <si>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</si>
  <si>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</si>
  <si>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</si>
  <si>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</si>
  <si>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</si>
  <si>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</si>
  <si>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</si>
  <si>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</si>
  <si>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</si>
  <si>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</si>
  <si>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</si>
  <si>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</si>
  <si>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</si>
  <si>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</si>
  <si>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</si>
  <si>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</si>
  <si>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</si>
  <si>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</si>
  <si>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</si>
  <si>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</si>
  <si>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</si>
  <si>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</si>
  <si>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</si>
  <si>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</si>
  <si>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</si>
  <si>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</si>
  <si>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</si>
  <si>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</si>
  <si>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</si>
  <si>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</si>
  <si>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</si>
  <si>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</si>
  <si>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</si>
  <si>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</si>
  <si>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</si>
  <si>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</si>
  <si>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</si>
  <si>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</si>
  <si>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</si>
  <si>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</si>
  <si>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</si>
  <si>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</si>
  <si>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</si>
  <si>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</si>
  <si>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</si>
  <si>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</si>
  <si>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</si>
  <si>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</si>
  <si>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</si>
  <si>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</si>
  <si>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</si>
  <si>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</si>
  <si>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</si>
  <si>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</si>
  <si>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</si>
  <si>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</si>
  <si>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</si>
  <si>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</si>
  <si>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</si>
  <si>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</si>
  <si>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</si>
  <si>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</si>
  <si>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</si>
  <si>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</si>
  <si>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</si>
  <si>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</si>
  <si>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</si>
  <si>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</si>
  <si>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</si>
  <si>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</si>
  <si>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</si>
  <si>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</si>
  <si>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</si>
  <si>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</si>
  <si>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</si>
  <si>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</si>
  <si>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</si>
  <si>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</si>
  <si>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</si>
  <si>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</si>
  <si>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</si>
  <si>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</si>
  <si>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</si>
  <si>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</si>
  <si>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</si>
  <si>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</si>
  <si>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</si>
  <si>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</si>
  <si>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</si>
  <si>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</si>
  <si>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</si>
  <si>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</si>
  <si>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</si>
  <si>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</si>
  <si>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</si>
  <si>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</si>
  <si>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</si>
  <si>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</si>
  <si>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</si>
  <si>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</si>
  <si>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</si>
  <si>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</si>
  <si>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</si>
  <si>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</si>
  <si>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</si>
  <si>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</si>
  <si>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</si>
  <si>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</si>
  <si>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</si>
  <si>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</si>
  <si>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</si>
  <si>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</si>
  <si>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</si>
  <si>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</si>
  <si>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</si>
  <si>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</si>
  <si>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</si>
  <si>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</si>
  <si>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</si>
  <si>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</si>
  <si>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</si>
  <si>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</si>
  <si>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</si>
  <si>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</si>
  <si>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</si>
  <si>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</si>
  <si>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</si>
  <si>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</si>
  <si>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</si>
  <si>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</si>
  <si>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</si>
  <si>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</si>
  <si>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</si>
  <si>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</si>
  <si>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</si>
  <si>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</si>
  <si>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</si>
  <si>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</si>
  <si>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</si>
  <si>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</si>
  <si>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</si>
  <si>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</si>
  <si>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</si>
  <si>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</si>
  <si>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</si>
  <si>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</si>
  <si>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</si>
  <si>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</si>
  <si>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</si>
  <si>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</si>
  <si>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</si>
  <si>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</si>
  <si>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</si>
  <si>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</si>
  <si>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</si>
  <si>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</si>
  <si>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</si>
  <si>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</si>
  <si>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</si>
  <si>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</si>
  <si>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</si>
  <si>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</si>
  <si>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</si>
  <si>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</si>
  <si>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</si>
  <si>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</si>
  <si>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</si>
  <si>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</si>
  <si>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</si>
  <si>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</si>
  <si>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</si>
  <si>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</si>
  <si>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</si>
  <si>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</si>
  <si>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</si>
  <si>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</si>
  <si>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</si>
  <si>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</si>
  <si>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</si>
  <si>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</si>
  <si>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</si>
  <si>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</si>
  <si>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</si>
  <si>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</si>
  <si>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</si>
  <si>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</si>
  <si>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</si>
  <si>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</si>
  <si>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</si>
  <si>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</si>
  <si>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</si>
  <si>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</si>
  <si>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</si>
  <si>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</si>
  <si>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</si>
  <si>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</si>
  <si>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</si>
  <si>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</si>
  <si>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</si>
  <si>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</si>
  <si>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</si>
  <si>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</si>
  <si>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</si>
  <si>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</si>
  <si>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</si>
  <si>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</si>
  <si>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</si>
  <si>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</si>
  <si>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</si>
  <si>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</si>
  <si>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</si>
  <si>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</si>
  <si>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</si>
  <si>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</si>
  <si>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</si>
  <si>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</si>
  <si>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</si>
  <si>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</si>
  <si>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</si>
  <si>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</si>
  <si>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</si>
  <si>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</si>
  <si>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</si>
  <si>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</si>
  <si>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</si>
  <si>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</si>
  <si>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</si>
  <si>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</si>
  <si>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</si>
  <si>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</si>
  <si>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</si>
  <si>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</si>
  <si>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</si>
  <si>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</si>
  <si>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</si>
  <si>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</si>
  <si>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</si>
  <si>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</si>
  <si>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</si>
  <si>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</si>
  <si>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</si>
  <si>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</si>
  <si>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</si>
  <si>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</si>
  <si>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</si>
  <si>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</si>
  <si>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</si>
  <si>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</si>
  <si>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</si>
  <si>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</si>
  <si>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</si>
  <si>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</si>
  <si>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</si>
  <si>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</si>
  <si>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</si>
  <si>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</si>
  <si>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</si>
  <si>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</si>
  <si>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</si>
  <si>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</si>
  <si>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</si>
  <si>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</si>
  <si>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</si>
  <si>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</si>
  <si>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</si>
  <si>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</si>
  <si>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</si>
  <si>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</si>
  <si>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</si>
  <si>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</si>
  <si>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</si>
  <si>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</si>
  <si>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</si>
  <si>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</si>
  <si>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</si>
  <si>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</si>
  <si>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</si>
  <si>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</si>
  <si>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</si>
  <si>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</si>
  <si>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</si>
  <si>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</si>
  <si>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</si>
  <si>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</si>
  <si>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</si>
  <si>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</si>
  <si>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</si>
  <si>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</si>
  <si>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</si>
  <si>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</si>
  <si>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</si>
  <si>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</si>
  <si>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</si>
  <si>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</si>
  <si>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</si>
  <si>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</si>
  <si>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</si>
  <si>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</si>
  <si>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</si>
  <si>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</si>
  <si>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</si>
  <si>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</si>
  <si>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</si>
  <si>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</si>
  <si>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</si>
  <si>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</si>
  <si>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</si>
  <si>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</si>
  <si>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</si>
  <si>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</si>
  <si>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</si>
  <si>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</si>
  <si>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</si>
  <si>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</si>
  <si>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</si>
  <si>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</si>
  <si>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</si>
  <si>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</si>
  <si>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</si>
  <si>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</si>
  <si>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</si>
  <si>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</si>
  <si>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</si>
  <si>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</si>
  <si>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</si>
  <si>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</si>
  <si>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</si>
  <si>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</si>
  <si>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</si>
  <si>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</si>
  <si>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</si>
  <si>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</si>
  <si>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</si>
  <si>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</si>
  <si>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</si>
  <si>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</si>
  <si>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</si>
  <si>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</si>
  <si>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</si>
  <si>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</si>
  <si>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</si>
  <si>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</si>
  <si>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</si>
  <si>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</si>
  <si>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</si>
  <si>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</si>
  <si>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</si>
  <si>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</si>
  <si>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</si>
  <si>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</si>
  <si>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</si>
  <si>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</si>
  <si>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</si>
  <si>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</si>
  <si>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</si>
  <si>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</si>
  <si>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</si>
  <si>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</si>
  <si>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</si>
  <si>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</si>
  <si>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</si>
  <si>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</si>
  <si>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</si>
  <si>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</si>
  <si>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</si>
  <si>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</si>
  <si>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</si>
  <si>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</si>
  <si>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</si>
  <si>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</si>
  <si>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</si>
  <si>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</si>
  <si>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</si>
  <si>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</si>
  <si>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</si>
  <si>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</si>
  <si>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</si>
  <si>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</si>
  <si>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</si>
  <si>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</si>
  <si>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</si>
  <si>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</si>
  <si>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</si>
  <si>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</si>
  <si>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</si>
  <si>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</si>
  <si>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</si>
  <si>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</si>
  <si>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</si>
  <si>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</si>
  <si>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</si>
  <si>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</si>
  <si>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</si>
  <si>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</si>
  <si>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</si>
  <si>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</si>
  <si>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</si>
  <si>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</si>
  <si>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</si>
  <si>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</si>
  <si>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</si>
  <si>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</si>
  <si>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</si>
  <si>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</si>
  <si>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</si>
  <si>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</si>
  <si>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</si>
  <si>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</si>
  <si>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</si>
  <si>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</si>
  <si>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</si>
  <si>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</si>
  <si>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</si>
  <si>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</si>
  <si>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</si>
  <si>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</si>
  <si>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</si>
  <si>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</si>
  <si>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</si>
  <si>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</si>
  <si>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</si>
  <si>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</si>
  <si>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</si>
  <si>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</si>
  <si>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</si>
  <si>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</si>
  <si>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</si>
  <si>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</si>
  <si>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</si>
  <si>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</si>
  <si>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</si>
  <si>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</si>
  <si>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</si>
  <si>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</si>
  <si>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</si>
  <si>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</si>
  <si>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</si>
  <si>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</si>
  <si>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</si>
  <si>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</si>
  <si>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</si>
  <si>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</si>
  <si>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</si>
  <si>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</si>
  <si>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</si>
  <si>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</si>
  <si>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</si>
  <si>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</si>
  <si>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</si>
  <si>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</si>
  <si>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</si>
  <si>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</si>
  <si>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</si>
  <si>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</si>
  <si>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</si>
  <si>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</si>
  <si>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</si>
  <si>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</si>
  <si>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</si>
  <si>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</si>
  <si>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</si>
  <si>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</si>
  <si>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</si>
  <si>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</si>
  <si>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</si>
  <si>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</si>
  <si>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</si>
  <si>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</si>
  <si>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</si>
  <si>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</si>
  <si>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</si>
  <si>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</si>
  <si>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</si>
  <si>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</si>
  <si>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</si>
  <si>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</si>
  <si>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</si>
  <si>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</si>
  <si>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</si>
  <si>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</si>
  <si>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</si>
  <si>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</si>
  <si>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</si>
  <si>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</si>
  <si>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</si>
  <si>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</si>
  <si>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</si>
  <si>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</si>
  <si>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</si>
  <si>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</si>
  <si>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</si>
  <si>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</si>
  <si>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</si>
  <si>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</si>
  <si>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</si>
  <si>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</si>
  <si>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</si>
  <si>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</si>
  <si>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</si>
  <si>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</si>
  <si>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</si>
  <si>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</si>
  <si>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</si>
  <si>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</si>
  <si>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</si>
  <si>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</si>
  <si>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</si>
  <si>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</si>
  <si>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</si>
  <si>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</si>
  <si>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</si>
  <si>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</si>
  <si>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</si>
  <si>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</si>
  <si>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</si>
  <si>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</si>
  <si>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</si>
  <si>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</si>
  <si>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</si>
  <si>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</si>
  <si>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</si>
  <si>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</si>
  <si>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</si>
  <si>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</si>
  <si>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</si>
  <si>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</si>
  <si>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</si>
  <si>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</si>
  <si>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</si>
  <si>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</si>
  <si>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</si>
  <si>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</si>
  <si>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</si>
  <si>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</si>
  <si>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</si>
  <si>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</si>
  <si>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</si>
  <si>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</si>
  <si>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</si>
  <si>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</si>
  <si>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</si>
  <si>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</si>
  <si>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</si>
  <si>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</si>
  <si>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</si>
  <si>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</si>
  <si>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</si>
  <si>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</si>
  <si>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</si>
  <si>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</si>
  <si>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</si>
  <si>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</si>
  <si>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</si>
  <si>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</si>
  <si>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</si>
  <si>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</si>
  <si>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</si>
  <si>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</si>
  <si>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</si>
  <si>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</si>
  <si>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</si>
  <si>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</si>
  <si>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</si>
  <si>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</si>
  <si>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</si>
  <si>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</si>
  <si>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</si>
  <si>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</si>
  <si>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</si>
  <si>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</si>
  <si>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</si>
  <si>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</si>
  <si>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</si>
  <si>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</si>
  <si>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</si>
  <si>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</si>
  <si>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</si>
  <si>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</si>
  <si>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</si>
  <si>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</si>
  <si>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</si>
  <si>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</si>
  <si>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</si>
  <si>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</si>
  <si>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</si>
  <si>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</si>
  <si>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</si>
  <si>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</si>
  <si>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</si>
  <si>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</si>
  <si>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</si>
  <si>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</si>
  <si>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</si>
  <si>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</si>
  <si>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</si>
  <si>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</si>
  <si>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</si>
  <si>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</si>
  <si>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</si>
  <si>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</si>
  <si>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</si>
  <si>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</si>
  <si>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</si>
  <si>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</si>
  <si>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</si>
  <si>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</si>
  <si>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</si>
  <si>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</si>
  <si>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</si>
  <si>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</si>
  <si>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</si>
  <si>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</si>
  <si>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</si>
  <si>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</si>
  <si>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</si>
  <si>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</si>
  <si>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</si>
  <si>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</si>
  <si>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</si>
  <si>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</si>
  <si>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</si>
  <si>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</si>
  <si>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</si>
  <si>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</si>
  <si>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</si>
  <si>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</si>
  <si>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</si>
  <si>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</si>
  <si>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</si>
  <si>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</si>
  <si>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</si>
  <si>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</si>
  <si>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</si>
  <si>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</si>
  <si>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</si>
  <si>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</si>
  <si>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</si>
  <si>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</si>
  <si>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</si>
  <si>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</si>
  <si>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</si>
  <si>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</si>
  <si>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</si>
  <si>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</si>
  <si>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</si>
  <si>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</si>
  <si>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</si>
  <si>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</si>
  <si>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</si>
  <si>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</si>
  <si>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</si>
  <si>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</si>
  <si>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</si>
  <si>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</si>
  <si>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</si>
  <si>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</si>
  <si>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</si>
  <si>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</si>
  <si>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</si>
  <si>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</si>
  <si>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</si>
  <si>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</si>
  <si>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</si>
  <si>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</si>
  <si>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</si>
  <si>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</si>
  <si>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</si>
  <si>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</si>
  <si>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</si>
  <si>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</si>
  <si>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</si>
  <si>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</si>
  <si>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</si>
  <si>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</si>
  <si>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</si>
  <si>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</si>
  <si>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</si>
  <si>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</si>
  <si>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</si>
  <si>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</si>
  <si>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</si>
  <si>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</si>
  <si>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</si>
  <si>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</si>
  <si>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</si>
  <si>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</si>
  <si>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</si>
  <si>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</si>
  <si>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</si>
  <si>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</si>
  <si>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</si>
  <si>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</si>
  <si>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</si>
  <si>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</si>
  <si>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</si>
  <si>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</si>
  <si>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</si>
  <si>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</si>
  <si>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</si>
  <si>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</si>
  <si>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</si>
  <si>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</si>
  <si>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</si>
  <si>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</si>
  <si>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</si>
  <si>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</si>
  <si>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</si>
  <si>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</si>
  <si>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</si>
  <si>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</si>
  <si>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</si>
  <si>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</si>
  <si>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</si>
  <si>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</si>
  <si>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</si>
  <si>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</si>
  <si>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</si>
  <si>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</si>
  <si>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</si>
  <si>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</si>
  <si>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</si>
  <si>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</si>
  <si>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</si>
  <si>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</si>
  <si>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</si>
  <si>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</si>
  <si>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</si>
  <si>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</si>
  <si>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</si>
  <si>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</si>
  <si>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</si>
  <si>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</si>
  <si>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</si>
  <si>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</si>
  <si>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</si>
  <si>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</si>
  <si>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</si>
  <si>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</si>
  <si>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</si>
  <si>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</si>
  <si>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</si>
  <si>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</si>
  <si>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</si>
  <si>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</si>
  <si>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</si>
  <si>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</si>
  <si>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</si>
  <si>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</si>
  <si>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</si>
  <si>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</si>
  <si>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</si>
  <si>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</si>
  <si>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</si>
  <si>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</si>
  <si>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</si>
  <si>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</si>
  <si>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</si>
  <si>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</si>
  <si>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</si>
  <si>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</si>
  <si>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</si>
  <si>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</si>
  <si>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</si>
  <si>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</si>
  <si>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</si>
  <si>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</si>
  <si>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</si>
  <si>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</si>
  <si>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</si>
  <si>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</si>
  <si>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</si>
  <si>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</si>
  <si>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</si>
  <si>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</si>
  <si>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</si>
  <si>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</si>
  <si>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</si>
  <si>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</si>
  <si>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</si>
  <si>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</si>
  <si>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</si>
  <si>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</si>
  <si>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</si>
  <si>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</si>
  <si>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</si>
  <si>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</si>
  <si>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</si>
  <si>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</si>
  <si>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</si>
  <si>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</si>
  <si>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</si>
  <si>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</si>
  <si>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</si>
  <si>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</si>
  <si>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</si>
  <si>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</si>
  <si>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</si>
  <si>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</si>
  <si>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</si>
  <si>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</si>
  <si>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</si>
  <si>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</si>
  <si>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</si>
  <si>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</si>
  <si>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</si>
  <si>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</si>
  <si>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</si>
  <si>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</si>
  <si>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</si>
  <si>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</si>
  <si>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</si>
  <si>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</si>
  <si>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</si>
  <si>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</si>
  <si>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</si>
  <si>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</si>
  <si>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</si>
  <si>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</si>
  <si>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</si>
  <si>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</si>
  <si>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</si>
  <si>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</si>
  <si>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</si>
  <si>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</si>
  <si>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</si>
  <si>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</si>
  <si>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</si>
  <si>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</si>
  <si>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</si>
  <si>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</si>
  <si>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</si>
  <si>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</si>
  <si>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</si>
  <si>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</si>
  <si>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</si>
  <si>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</si>
  <si>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</si>
  <si>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</si>
  <si>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</si>
  <si>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</si>
  <si>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</si>
  <si>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</si>
  <si>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</si>
  <si>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</si>
  <si>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</si>
  <si>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</si>
  <si>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</si>
  <si>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</si>
  <si>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</si>
  <si>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</si>
  <si>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</si>
  <si>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</si>
  <si>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</si>
  <si>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</si>
  <si>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</si>
  <si>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</si>
  <si>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</si>
  <si>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</si>
  <si>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</si>
  <si>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</si>
  <si>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</si>
  <si>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</si>
  <si>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</si>
  <si>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</si>
  <si>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</si>
  <si>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</si>
  <si>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</si>
  <si>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</si>
  <si>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</si>
  <si>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</si>
  <si>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</si>
  <si>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</si>
  <si>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</si>
  <si>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</si>
  <si>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</si>
  <si>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</si>
  <si>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</si>
  <si>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</si>
  <si>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</si>
  <si>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</si>
  <si>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</si>
  <si>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</si>
  <si>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</si>
  <si>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</si>
  <si>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</si>
  <si>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</si>
  <si>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</si>
  <si>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</si>
  <si>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</si>
  <si>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</si>
  <si>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</si>
  <si>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</si>
  <si>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</si>
  <si>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</si>
  <si>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</si>
  <si>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</si>
  <si>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</si>
  <si>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</si>
  <si>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</si>
  <si>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</si>
  <si>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</si>
  <si>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</si>
  <si>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</si>
  <si>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</si>
  <si>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</si>
  <si>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</si>
  <si>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</si>
  <si>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</si>
  <si>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</si>
  <si>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</si>
  <si>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</si>
  <si>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</si>
  <si>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</si>
  <si>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</si>
  <si>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</si>
  <si>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</si>
  <si>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</si>
  <si>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</si>
  <si>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</si>
  <si>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</si>
  <si>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</si>
  <si>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</si>
  <si>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</si>
  <si>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</si>
  <si>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</si>
  <si>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</si>
  <si>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</si>
  <si>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</si>
  <si>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</si>
  <si>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</si>
  <si>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</si>
  <si>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</si>
  <si>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</si>
  <si>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</si>
  <si>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</si>
  <si>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</si>
  <si>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</si>
  <si>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</si>
  <si>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</si>
  <si>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</si>
  <si>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</si>
  <si>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</si>
  <si>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</si>
  <si>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</si>
  <si>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</si>
  <si>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</si>
  <si>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</si>
  <si>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</si>
  <si>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</si>
  <si>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</si>
  <si>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</si>
  <si>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</si>
  <si>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</si>
  <si>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</si>
  <si>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</si>
  <si>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</si>
  <si>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</si>
  <si>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</si>
  <si>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</si>
  <si>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</si>
  <si>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</si>
  <si>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</si>
  <si>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</si>
  <si>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</si>
  <si>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</si>
  <si>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</si>
  <si>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</si>
  <si>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</si>
  <si>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</si>
  <si>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</si>
  <si>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</si>
  <si>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</si>
  <si>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</si>
  <si>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</si>
  <si>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</si>
  <si>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</si>
  <si>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</si>
  <si>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</si>
  <si>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</si>
  <si>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</si>
  <si>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</si>
  <si>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</si>
  <si>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</si>
  <si>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</si>
  <si>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</si>
  <si>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</si>
  <si>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</si>
  <si>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</si>
  <si>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</si>
  <si>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</si>
  <si>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</si>
  <si>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</si>
  <si>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</si>
  <si>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</si>
  <si>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</si>
  <si>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</si>
  <si>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</si>
  <si>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</si>
  <si>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</si>
  <si>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</si>
  <si>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</si>
  <si>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</si>
  <si>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</si>
  <si>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</si>
  <si>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</si>
  <si>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</si>
  <si>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</si>
  <si>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</si>
  <si>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</si>
  <si>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</si>
  <si>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</si>
  <si>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</si>
  <si>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</si>
  <si>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</si>
  <si>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</si>
  <si>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</si>
  <si>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</si>
  <si>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</si>
  <si>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</si>
  <si>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</si>
  <si>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</si>
  <si>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</si>
  <si>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</si>
  <si>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</si>
  <si>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</si>
  <si>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</si>
  <si>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</si>
  <si>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</si>
  <si>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</si>
  <si>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</si>
  <si>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</si>
  <si>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</si>
  <si>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</si>
  <si>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</si>
  <si>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</si>
  <si>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</si>
  <si>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</si>
  <si>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</si>
  <si>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</si>
  <si>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</si>
  <si>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</si>
  <si>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</si>
  <si>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</si>
  <si>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</si>
  <si>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</si>
  <si>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</si>
  <si>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</si>
  <si>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</si>
  <si>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</si>
  <si>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</si>
  <si>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</si>
  <si>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</si>
  <si>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</si>
  <si>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</si>
  <si>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</si>
  <si>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</si>
  <si>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</si>
  <si>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</si>
  <si>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</si>
  <si>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</si>
  <si>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</si>
  <si>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</si>
  <si>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</si>
  <si>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</si>
  <si>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</si>
  <si>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</si>
  <si>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</si>
  <si>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</si>
  <si>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</si>
  <si>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</si>
  <si>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</si>
  <si>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</si>
  <si>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</si>
  <si>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</si>
  <si>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</si>
  <si>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</si>
  <si>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</si>
  <si>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</si>
  <si>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</si>
  <si>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</si>
  <si>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</si>
  <si>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</si>
  <si>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</si>
  <si>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</si>
  <si>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</si>
  <si>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</si>
  <si>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</si>
  <si>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</si>
  <si>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</si>
  <si>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</si>
  <si>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</si>
  <si>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</si>
  <si>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</si>
  <si>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</si>
  <si>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</si>
  <si>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</si>
  <si>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</si>
  <si>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</si>
  <si>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</si>
  <si>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</si>
  <si>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</si>
  <si>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</si>
  <si>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</si>
  <si>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</si>
  <si>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</si>
  <si>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</si>
  <si>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</si>
  <si>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</si>
  <si>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</si>
  <si>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</si>
  <si>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</si>
  <si>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</si>
  <si>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</si>
  <si>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</si>
  <si>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</si>
  <si>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</si>
  <si>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</si>
  <si>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</si>
  <si>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</si>
  <si>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</si>
  <si>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</si>
  <si>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</si>
  <si>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</si>
  <si>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</si>
  <si>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</si>
  <si>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</si>
  <si>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</si>
  <si>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</si>
  <si>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</si>
  <si>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</si>
  <si>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</si>
  <si>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</si>
  <si>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</si>
  <si>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</si>
  <si>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</si>
  <si>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</si>
  <si>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</si>
  <si>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</si>
  <si>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</si>
  <si>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</si>
  <si>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</si>
  <si>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</si>
  <si>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</si>
  <si>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</si>
  <si>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</si>
  <si>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</si>
  <si>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</si>
  <si>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</si>
  <si>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</si>
  <si>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</si>
  <si>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</si>
  <si>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</si>
  <si>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</si>
  <si>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</si>
  <si>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</si>
  <si>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</si>
  <si>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</si>
  <si>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</si>
  <si>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</si>
  <si>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</si>
  <si>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</si>
  <si>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</si>
  <si>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</si>
  <si>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</si>
  <si>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</si>
  <si>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</si>
  <si>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</si>
  <si>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</si>
  <si>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</si>
  <si>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</si>
  <si>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</si>
  <si>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</si>
  <si>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</si>
  <si>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</si>
  <si>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</si>
  <si>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</si>
  <si>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</si>
  <si>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</si>
  <si>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</si>
  <si>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</si>
  <si>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</si>
  <si>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</si>
  <si>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</si>
  <si>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</si>
  <si>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</si>
  <si>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</si>
  <si>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</si>
  <si>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</si>
  <si>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</si>
  <si>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</si>
  <si>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</si>
  <si>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</si>
  <si>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</si>
  <si>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</si>
  <si>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</si>
  <si>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</si>
  <si>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</si>
  <si>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</si>
  <si>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</si>
  <si>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</si>
  <si>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</si>
  <si>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</si>
  <si>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</si>
  <si>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</si>
  <si>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</si>
  <si>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</si>
  <si>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</si>
  <si>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</si>
  <si>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</si>
  <si>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</si>
  <si>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</si>
  <si>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</si>
  <si>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</si>
  <si>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</si>
  <si>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</si>
  <si>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</si>
  <si>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</si>
  <si>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</si>
  <si>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</si>
  <si>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</si>
  <si>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</si>
  <si>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</si>
  <si>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</si>
  <si>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</si>
  <si>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</si>
  <si>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</si>
  <si>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</si>
  <si>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</si>
  <si>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</si>
  <si>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</si>
  <si>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</si>
  <si>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</si>
  <si>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</si>
  <si>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</si>
  <si>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</si>
  <si>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</si>
  <si>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</si>
  <si>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</si>
  <si>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</si>
  <si>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</si>
  <si>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</si>
  <si>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</si>
  <si>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</si>
  <si>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</si>
  <si>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</si>
  <si>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</si>
  <si>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</si>
  <si>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</si>
  <si>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</si>
  <si>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</si>
  <si>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</si>
  <si>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</si>
  <si>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</si>
  <si>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</si>
  <si>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</si>
  <si>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</si>
  <si>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</si>
  <si>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</si>
  <si>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</si>
  <si>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</si>
  <si>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</si>
  <si>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</si>
  <si>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</si>
  <si>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</si>
  <si>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</si>
  <si>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</si>
  <si>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</si>
  <si>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</si>
  <si>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</si>
  <si>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</si>
  <si>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</si>
  <si>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</si>
  <si>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</si>
  <si>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</si>
  <si>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</si>
  <si>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</si>
  <si>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</si>
  <si>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</si>
  <si>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</si>
  <si>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</si>
  <si>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</si>
  <si>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</si>
  <si>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</si>
  <si>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</si>
  <si>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</si>
  <si>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</si>
  <si>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</si>
  <si>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</si>
  <si>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</si>
  <si>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</si>
  <si>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</si>
  <si>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</si>
  <si>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</si>
  <si>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</si>
  <si>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</si>
  <si>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</si>
  <si>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</si>
  <si>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</si>
  <si>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</si>
  <si>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</si>
  <si>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</si>
  <si>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</si>
  <si>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</si>
  <si>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</si>
  <si>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</si>
  <si>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</si>
  <si>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</si>
  <si>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</si>
  <si>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</si>
  <si>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</si>
  <si>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</si>
  <si>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</si>
  <si>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</si>
  <si>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</si>
  <si>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</si>
  <si>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</si>
  <si>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</si>
  <si>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</si>
  <si>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</si>
  <si>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</si>
  <si>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</si>
  <si>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</si>
  <si>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</si>
  <si>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</si>
  <si>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</si>
  <si>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</si>
  <si>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</si>
  <si>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</si>
  <si>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</si>
  <si>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</si>
  <si>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</si>
  <si>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</si>
  <si>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</si>
  <si>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</si>
  <si>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</si>
  <si>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</si>
  <si>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</si>
  <si>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</si>
  <si>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</si>
  <si>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</si>
  <si>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</si>
  <si>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</si>
  <si>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</si>
  <si>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</si>
  <si>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</si>
  <si>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</si>
  <si>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</si>
  <si>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</si>
  <si>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</si>
  <si>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</si>
  <si>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</si>
  <si>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</si>
  <si>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</si>
  <si>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</si>
  <si>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</si>
  <si>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</si>
  <si>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</si>
  <si>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</si>
  <si>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</si>
  <si>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</si>
  <si>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</si>
  <si>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</si>
  <si>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</si>
  <si>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</si>
  <si>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</si>
  <si>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</si>
  <si>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</si>
  <si>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</si>
  <si>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</si>
  <si>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</si>
  <si>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</si>
  <si>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</si>
  <si>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</si>
  <si>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</si>
  <si>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</si>
  <si>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</si>
  <si>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</si>
  <si>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</si>
  <si>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</si>
  <si>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</si>
  <si>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</si>
  <si>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</si>
  <si>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</si>
  <si>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</si>
  <si>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</si>
  <si>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</si>
  <si>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</si>
  <si>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</si>
  <si>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</si>
  <si>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</si>
  <si>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</si>
  <si>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</si>
  <si>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</si>
  <si>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</si>
  <si>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</si>
  <si>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</si>
  <si>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</si>
  <si>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</si>
  <si>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</si>
  <si>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</si>
  <si>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</si>
  <si>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</si>
  <si>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</si>
  <si>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</si>
  <si>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</si>
  <si>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</si>
  <si>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</si>
  <si>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</si>
  <si>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</si>
  <si>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</si>
  <si>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</si>
  <si>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</si>
  <si>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</si>
  <si>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</si>
  <si>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</si>
  <si>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</si>
  <si>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</si>
  <si>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</si>
  <si>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</si>
  <si>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</si>
  <si>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</si>
  <si>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</si>
  <si>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</si>
  <si>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</si>
  <si>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</si>
  <si>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</si>
  <si>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</si>
  <si>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</si>
  <si>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</si>
  <si>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</si>
  <si>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</si>
  <si>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</si>
  <si>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</si>
  <si>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</si>
  <si>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</si>
  <si>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</si>
  <si>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</si>
  <si>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</si>
  <si>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</si>
  <si>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</si>
  <si>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</si>
  <si>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</si>
  <si>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</si>
  <si>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</si>
  <si>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</si>
  <si>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</si>
  <si>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</si>
  <si>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</si>
  <si>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</si>
  <si>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</si>
  <si>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</si>
  <si>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</si>
  <si>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</si>
  <si>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</si>
  <si>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</si>
  <si>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</si>
  <si>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</si>
  <si>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</si>
  <si>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</si>
  <si>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</si>
  <si>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</si>
  <si>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</si>
  <si>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</si>
  <si>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</si>
  <si>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</si>
  <si>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</si>
  <si>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</si>
  <si>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</si>
  <si>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</si>
  <si>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</si>
  <si>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</si>
  <si>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</si>
  <si>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</si>
  <si>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</si>
  <si>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</si>
  <si>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</si>
  <si>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</si>
  <si>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</si>
  <si>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</si>
  <si>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</si>
  <si>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</si>
  <si>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</si>
  <si>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</si>
  <si>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</si>
  <si>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</si>
  <si>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</si>
  <si>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</si>
  <si>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</si>
  <si>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</si>
  <si>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</si>
  <si>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</si>
  <si>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</si>
  <si>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</si>
  <si>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</si>
  <si>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</si>
  <si>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</si>
  <si>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</si>
  <si>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</si>
  <si>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</si>
  <si>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</si>
  <si>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</si>
  <si>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</si>
  <si>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</si>
  <si>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</si>
  <si>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</si>
  <si>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</si>
  <si>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</si>
  <si>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</si>
  <si>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</si>
  <si>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</si>
  <si>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</si>
  <si>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</si>
  <si>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</si>
  <si>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</si>
  <si>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</si>
  <si>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</si>
  <si>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</si>
  <si>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</si>
  <si>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</si>
  <si>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</si>
  <si>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</si>
  <si>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</si>
  <si>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</si>
  <si>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</si>
  <si>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</si>
  <si>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</si>
  <si>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</si>
  <si>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</si>
  <si>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</si>
  <si>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</si>
  <si>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</si>
  <si>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</si>
  <si>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</si>
  <si>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</si>
  <si>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</si>
  <si>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</si>
  <si>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</si>
  <si>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</si>
  <si>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</si>
  <si>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</si>
  <si>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</si>
  <si>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</si>
  <si>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</si>
  <si>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</si>
  <si>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</si>
  <si>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</si>
  <si>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</si>
  <si>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</si>
  <si>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</si>
  <si>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</si>
  <si>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</si>
  <si>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</si>
  <si>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</si>
  <si>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</si>
  <si>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</si>
  <si>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</si>
  <si>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</si>
  <si>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</si>
  <si>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</si>
  <si>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</si>
  <si>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</si>
  <si>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</si>
  <si>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</si>
  <si>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</si>
  <si>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</si>
  <si>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</si>
  <si>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</si>
  <si>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</si>
  <si>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</si>
  <si>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</si>
  <si>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</si>
  <si>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</si>
  <si>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</si>
  <si>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</si>
  <si>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</si>
  <si>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</si>
  <si>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</si>
  <si>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</si>
  <si>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</si>
  <si>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</si>
  <si>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</si>
  <si>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</si>
  <si>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</si>
  <si>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</si>
  <si>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</si>
  <si>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</si>
  <si>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</si>
  <si>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</si>
  <si>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</si>
  <si>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</si>
  <si>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</si>
  <si>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</si>
  <si>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</si>
  <si>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</si>
  <si>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</si>
  <si>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</si>
  <si>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</si>
  <si>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</si>
  <si>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</si>
  <si>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</si>
  <si>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</si>
  <si>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</si>
  <si>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</si>
  <si>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</si>
  <si>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</si>
  <si>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</si>
  <si>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</si>
  <si>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</si>
  <si>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</si>
  <si>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</si>
  <si>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</si>
  <si>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</si>
  <si>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</si>
  <si>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</si>
  <si>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</si>
  <si>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</si>
  <si>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</si>
  <si>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</si>
  <si>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</si>
  <si>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</si>
  <si>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</si>
  <si>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</si>
  <si>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</si>
  <si>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</si>
  <si>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</si>
  <si>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</si>
  <si>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</si>
  <si>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</si>
  <si>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</si>
  <si>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</si>
  <si>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</si>
  <si>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</si>
  <si>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</si>
  <si>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</si>
  <si>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</si>
  <si>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</si>
  <si>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</si>
  <si>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</si>
  <si>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</si>
  <si>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</si>
  <si>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</si>
  <si>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</si>
  <si>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</si>
  <si>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</si>
  <si>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</si>
  <si>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</si>
  <si>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</si>
  <si>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</si>
  <si>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</si>
  <si>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</si>
  <si>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</si>
  <si>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</si>
  <si>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</si>
  <si>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</si>
  <si>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</si>
  <si>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</si>
  <si>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</si>
  <si>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</si>
  <si>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</si>
  <si>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</si>
  <si>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</si>
  <si>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</si>
  <si>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</si>
  <si>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</si>
  <si>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</si>
  <si>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</si>
  <si>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</si>
  <si>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</si>
  <si>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</si>
  <si>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</si>
  <si>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</si>
  <si>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</si>
  <si>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</si>
  <si>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</si>
  <si>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</si>
  <si>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</si>
  <si>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</si>
  <si>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</si>
  <si>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</si>
  <si>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</si>
  <si>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</si>
  <si>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</si>
  <si>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</si>
  <si>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</si>
  <si>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</si>
  <si>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</si>
  <si>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</si>
  <si>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</si>
  <si>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</si>
  <si>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</si>
  <si>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</si>
  <si>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</si>
  <si>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</si>
  <si>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</si>
  <si>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</si>
  <si>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</si>
  <si>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</si>
  <si>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</si>
  <si>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</si>
  <si>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</si>
  <si>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</si>
  <si>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</si>
  <si>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</si>
  <si>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</si>
  <si>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</si>
  <si>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</si>
  <si>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</si>
  <si>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</si>
  <si>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</si>
  <si>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</si>
  <si>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</si>
  <si>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</si>
  <si>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</si>
  <si>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</si>
  <si>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</si>
  <si>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</si>
  <si>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</si>
  <si>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</si>
  <si>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</si>
  <si>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</si>
  <si>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</si>
  <si>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</si>
  <si>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</si>
  <si>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</si>
  <si>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</si>
  <si>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</si>
  <si>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</si>
  <si>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</si>
  <si>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</si>
  <si>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</si>
  <si>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</si>
  <si>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</si>
  <si>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</si>
  <si>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</si>
  <si>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</si>
  <si>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</si>
  <si>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</si>
  <si>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</si>
  <si>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</si>
  <si>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</si>
  <si>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</si>
  <si>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</si>
  <si>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</si>
  <si>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</si>
  <si>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</si>
  <si>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</si>
  <si>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</si>
  <si>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</si>
  <si>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</si>
  <si>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</si>
  <si>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</si>
  <si>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</si>
  <si>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</si>
  <si>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</si>
  <si>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</si>
  <si>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</si>
  <si>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</si>
  <si>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</si>
  <si>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</si>
  <si>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</si>
  <si>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</si>
  <si>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</si>
  <si>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</si>
  <si>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</si>
  <si>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</si>
  <si>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</si>
  <si>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</si>
  <si>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</si>
  <si>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</si>
  <si>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</si>
  <si>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</si>
  <si>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</si>
  <si>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</si>
  <si>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</si>
  <si>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</si>
  <si>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</si>
  <si>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</si>
  <si>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</si>
  <si>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</si>
  <si>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</si>
  <si>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</si>
  <si>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</si>
  <si>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</si>
  <si>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</si>
  <si>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</si>
  <si>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</si>
  <si>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</si>
  <si>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</si>
  <si>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</si>
  <si>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</si>
  <si>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</si>
  <si>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</si>
  <si>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</si>
  <si>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</si>
  <si>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</si>
  <si>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</si>
  <si>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</si>
  <si>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</si>
  <si>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</si>
  <si>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</si>
  <si>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</si>
  <si>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</si>
  <si>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</si>
  <si>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</si>
  <si>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</si>
  <si>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</si>
  <si>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</si>
  <si>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</si>
  <si>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</si>
  <si>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</si>
  <si>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</si>
  <si>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</si>
  <si>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</si>
  <si>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</si>
  <si>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</si>
  <si>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</si>
  <si>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</si>
  <si>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</si>
  <si>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</si>
  <si>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</si>
  <si>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</si>
  <si>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</si>
  <si>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</si>
  <si>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</si>
  <si>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</si>
  <si>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</si>
  <si>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</si>
  <si>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</si>
  <si>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</si>
  <si>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</si>
  <si>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</si>
  <si>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</si>
  <si>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</si>
  <si>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</si>
  <si>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</si>
  <si>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</si>
  <si>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</si>
  <si>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</si>
  <si>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</si>
  <si>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</si>
  <si>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</si>
  <si>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</si>
  <si>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</si>
  <si>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</si>
  <si>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</si>
  <si>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</si>
  <si>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</si>
  <si>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</si>
  <si>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</si>
  <si>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</si>
  <si>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</si>
  <si>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</si>
  <si>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</si>
  <si>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</si>
  <si>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</si>
  <si>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</si>
  <si>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</si>
  <si>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</si>
  <si>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</si>
  <si>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</si>
  <si>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</si>
  <si>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</si>
  <si>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</si>
  <si>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</si>
  <si>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</si>
  <si>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</si>
  <si>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</si>
  <si>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</si>
  <si>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</si>
  <si>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</si>
  <si>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</si>
  <si>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</si>
  <si>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</si>
  <si>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</si>
  <si>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</si>
  <si>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</si>
  <si>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</si>
  <si>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</si>
  <si>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</si>
  <si>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</si>
  <si>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</si>
  <si>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</si>
  <si>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</si>
  <si>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</si>
  <si>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</si>
  <si>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</si>
  <si>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</si>
  <si>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</si>
  <si>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</si>
  <si>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</si>
  <si>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</si>
  <si>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</si>
  <si>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</si>
  <si>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</si>
  <si>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</si>
  <si>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</si>
  <si>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</si>
  <si>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</si>
  <si>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</si>
  <si>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</si>
  <si>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</si>
  <si>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</si>
  <si>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</si>
  <si>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</si>
  <si>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</si>
  <si>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</si>
  <si>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</si>
  <si>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</si>
  <si>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</si>
  <si>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</si>
  <si>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</si>
  <si>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</si>
  <si>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</si>
  <si>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</si>
  <si>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</si>
  <si>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</si>
  <si>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</si>
  <si>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</si>
  <si>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</si>
  <si>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</si>
  <si>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</si>
  <si>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</si>
  <si>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</si>
  <si>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</si>
  <si>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</si>
  <si>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</si>
  <si>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</si>
  <si>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</si>
  <si>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</si>
  <si>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</si>
  <si>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</si>
  <si>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</si>
  <si>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</si>
  <si>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</si>
  <si>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</si>
  <si>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</si>
  <si>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</si>
  <si>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</si>
  <si>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</si>
  <si>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</si>
  <si>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</si>
  <si>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</si>
  <si>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</si>
  <si>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</si>
  <si>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</si>
  <si>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</si>
  <si>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</si>
  <si>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</si>
  <si>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</si>
  <si>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</si>
  <si>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</si>
  <si>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</si>
  <si>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</si>
  <si>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</si>
  <si>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</si>
  <si>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</si>
  <si>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</si>
  <si>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</si>
  <si>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</si>
  <si>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</si>
  <si>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</si>
  <si>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</si>
  <si>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</si>
  <si>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</si>
  <si>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</si>
  <si>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</si>
  <si>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</si>
  <si>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</si>
  <si>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</si>
  <si>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</si>
  <si>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</si>
  <si>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</si>
  <si>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</si>
  <si>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</si>
  <si>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</si>
  <si>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</si>
  <si>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</si>
  <si>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</si>
  <si>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</si>
  <si>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</si>
  <si>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</si>
  <si>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</si>
  <si>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</si>
  <si>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</si>
  <si>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</si>
  <si>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</si>
  <si>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</si>
  <si>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</si>
  <si>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</si>
  <si>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</si>
  <si>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</si>
  <si>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</si>
  <si>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</si>
  <si>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</si>
  <si>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</si>
  <si>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</si>
  <si>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</si>
  <si>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</si>
  <si>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</si>
  <si>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</si>
  <si>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</si>
  <si>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</si>
  <si>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</si>
  <si>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</si>
  <si>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</si>
  <si>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</si>
  <si>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</si>
  <si>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</si>
  <si>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</si>
  <si>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</si>
  <si>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</si>
  <si>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</si>
  <si>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</si>
  <si>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</si>
  <si>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</si>
  <si>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</si>
  <si>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</si>
  <si>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</si>
  <si>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</si>
  <si>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</si>
  <si>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</si>
  <si>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</si>
  <si>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</si>
  <si>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</si>
  <si>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</si>
  <si>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</si>
  <si>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</si>
  <si>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</si>
  <si>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</si>
  <si>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</si>
  <si>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</si>
  <si>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</si>
  <si>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</si>
  <si>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</si>
  <si>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</si>
  <si>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</si>
  <si>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</si>
  <si>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</si>
  <si>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</si>
  <si>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</si>
  <si>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</si>
  <si>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</si>
  <si>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</si>
  <si>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</si>
  <si>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</si>
  <si>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</si>
  <si>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</si>
  <si>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</si>
  <si>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</si>
  <si>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</si>
  <si>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</si>
  <si>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</si>
  <si>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</si>
  <si>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</si>
  <si>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</si>
  <si>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</si>
  <si>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</si>
  <si>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</si>
  <si>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</si>
  <si>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</si>
  <si>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</si>
  <si>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</si>
  <si>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</si>
  <si>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</si>
  <si>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</si>
  <si>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</si>
  <si>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</si>
  <si>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</si>
  <si>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</si>
  <si>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</si>
  <si>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</si>
  <si>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</si>
  <si>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</si>
  <si>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</si>
  <si>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</si>
  <si>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</si>
  <si>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</si>
  <si>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</si>
  <si>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</si>
  <si>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</si>
  <si>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</si>
  <si>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</si>
  <si>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</si>
  <si>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</si>
  <si>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</si>
  <si>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</si>
  <si>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</si>
  <si>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</si>
  <si>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</si>
  <si>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</si>
  <si>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</si>
  <si>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</si>
  <si>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</si>
  <si>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</si>
  <si>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</si>
  <si>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</si>
  <si>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</si>
  <si>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</si>
  <si>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</si>
  <si>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</si>
  <si>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</si>
  <si>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</si>
  <si>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</si>
  <si>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</si>
  <si>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</si>
  <si>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</si>
  <si>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</si>
  <si>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</si>
  <si>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</si>
  <si>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</si>
  <si>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</si>
  <si>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</si>
  <si>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</si>
  <si>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</si>
  <si>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</si>
  <si>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</si>
  <si>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</si>
  <si>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</si>
  <si>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</si>
  <si>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</si>
  <si>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</si>
  <si>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</si>
  <si>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</si>
  <si>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</si>
  <si>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</si>
  <si>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</si>
  <si>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</si>
  <si>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</si>
  <si>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</si>
  <si>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</si>
  <si>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</si>
  <si>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</si>
  <si>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</si>
  <si>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</si>
  <si>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</si>
  <si>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</si>
  <si>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</si>
  <si>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</si>
  <si>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</si>
  <si>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</si>
  <si>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</si>
  <si>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</si>
  <si>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</si>
  <si>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</si>
  <si>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</si>
  <si>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</si>
  <si>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</si>
  <si>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</si>
  <si>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</si>
  <si>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</si>
  <si>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</si>
  <si>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</si>
  <si>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</si>
  <si>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</si>
  <si>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</si>
  <si>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</si>
  <si>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</si>
  <si>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</si>
  <si>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</si>
  <si>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</si>
  <si>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</si>
  <si>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</si>
  <si>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</si>
  <si>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</si>
  <si>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</si>
  <si>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</si>
  <si>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</si>
  <si>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</si>
  <si>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</si>
  <si>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</si>
  <si>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</si>
  <si>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</si>
  <si>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</si>
  <si>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</si>
  <si>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</si>
  <si>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</si>
  <si>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</si>
  <si>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</si>
  <si>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</si>
  <si>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</si>
  <si>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</si>
  <si>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</si>
  <si>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</si>
  <si>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</si>
  <si>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</si>
  <si>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</si>
  <si>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</si>
  <si>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</si>
  <si>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</si>
  <si>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</si>
  <si>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</si>
  <si>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</si>
  <si>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</si>
  <si>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</si>
  <si>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</si>
  <si>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</si>
  <si>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</si>
  <si>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</si>
  <si>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</si>
  <si>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</si>
  <si>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</si>
  <si>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</si>
  <si>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</si>
  <si>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</si>
  <si>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</si>
  <si>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</si>
  <si>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</si>
  <si>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</si>
  <si>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</si>
  <si>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</si>
  <si>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</si>
  <si>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</si>
  <si>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</si>
  <si>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</si>
  <si>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</si>
  <si>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</si>
  <si>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</si>
  <si>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</si>
  <si>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</si>
  <si>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</si>
  <si>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</si>
  <si>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</si>
  <si>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</si>
  <si>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</si>
  <si>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</si>
  <si>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</si>
  <si>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</si>
  <si>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</si>
  <si>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</si>
  <si>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</si>
  <si>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</si>
  <si>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</si>
  <si>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</si>
  <si>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</si>
  <si>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</si>
  <si>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</si>
  <si>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</si>
  <si>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</si>
  <si>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</si>
  <si>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</si>
  <si>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</si>
  <si>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</si>
  <si>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</si>
  <si>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</si>
  <si>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</si>
  <si>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</si>
  <si>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</si>
  <si>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</si>
  <si>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</si>
  <si>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</si>
  <si>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</si>
  <si>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</si>
  <si>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</si>
  <si>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</si>
  <si>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</si>
  <si>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</si>
  <si>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</si>
  <si>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</si>
  <si>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</si>
  <si>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</si>
  <si>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</si>
  <si>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</si>
  <si>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</si>
  <si>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</si>
  <si>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</si>
  <si>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</si>
  <si>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</si>
  <si>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</si>
  <si>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</si>
  <si>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</si>
  <si>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</si>
  <si>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</si>
  <si>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</si>
  <si>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</si>
  <si>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</si>
  <si>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</si>
  <si>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</si>
  <si>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</si>
  <si>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</si>
  <si>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</si>
  <si>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</si>
  <si>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</si>
  <si>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</si>
  <si>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</si>
  <si>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</si>
  <si>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</si>
  <si>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</si>
  <si>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</si>
  <si>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</si>
  <si>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</si>
  <si>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</si>
  <si>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</si>
  <si>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</si>
  <si>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</si>
  <si>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</si>
  <si>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</si>
  <si>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</si>
  <si>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</si>
  <si>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</si>
  <si>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</si>
  <si>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</si>
  <si>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</si>
  <si>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</si>
  <si>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</si>
  <si>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</si>
  <si>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</si>
  <si>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</si>
  <si>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</si>
  <si>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</si>
  <si>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</si>
  <si>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</si>
  <si>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</si>
  <si>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</si>
  <si>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</si>
  <si>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</si>
  <si>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</si>
  <si>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</si>
  <si>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</si>
  <si>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</si>
  <si>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</si>
  <si>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</si>
  <si>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</si>
  <si>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</si>
  <si>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</si>
  <si>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</si>
  <si>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</si>
  <si>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</si>
  <si>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</si>
  <si>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</si>
  <si>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</si>
  <si>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</si>
  <si>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</si>
  <si>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</si>
  <si>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</si>
  <si>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</si>
  <si>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</si>
  <si>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</si>
  <si>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</si>
  <si>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</si>
  <si>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</si>
  <si>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</si>
  <si>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</si>
  <si>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</si>
  <si>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</si>
  <si>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</si>
  <si>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</si>
  <si>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</si>
  <si>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</si>
  <si>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</si>
  <si>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</si>
  <si>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</si>
  <si>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</si>
  <si>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</si>
  <si>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</si>
  <si>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</si>
  <si>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</si>
  <si>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</si>
  <si>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</si>
  <si>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</si>
  <si>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</si>
  <si>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</si>
  <si>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</si>
  <si>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</si>
  <si>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</si>
  <si>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</si>
  <si>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</si>
  <si>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</si>
  <si>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</si>
  <si>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</si>
  <si>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</si>
  <si>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</si>
  <si>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</si>
  <si>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</si>
  <si>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</si>
  <si>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</si>
  <si>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</si>
  <si>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</si>
  <si>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</si>
  <si>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</si>
  <si>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</si>
  <si>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</si>
  <si>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</si>
  <si>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</si>
  <si>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</si>
  <si>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</si>
  <si>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</si>
  <si>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</si>
  <si>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</si>
  <si>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</si>
  <si>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</si>
  <si>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</si>
  <si>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</si>
  <si>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</si>
  <si>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</si>
  <si>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</si>
  <si>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</si>
  <si>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</si>
  <si>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</si>
  <si>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</si>
  <si>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</si>
  <si>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</si>
  <si>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</si>
  <si>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</si>
  <si>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</si>
  <si>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</si>
  <si>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</si>
  <si>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</si>
  <si>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</si>
  <si>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</si>
  <si>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</si>
  <si>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</si>
  <si>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</si>
  <si>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</si>
  <si>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</si>
  <si>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</si>
  <si>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</si>
  <si>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</si>
  <si>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</si>
  <si>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</si>
  <si>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</si>
  <si>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</si>
  <si>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</si>
  <si>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</si>
  <si>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</si>
  <si>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</si>
  <si>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</si>
  <si>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</si>
  <si>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</si>
  <si>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</si>
  <si>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</si>
  <si>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</si>
  <si>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</si>
  <si>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</si>
  <si>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</si>
  <si>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</si>
  <si>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</si>
  <si>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</si>
  <si>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</si>
  <si>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</si>
  <si>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</si>
  <si>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</si>
  <si>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</si>
  <si>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</si>
  <si>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</si>
  <si>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</si>
  <si>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</si>
  <si>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</si>
  <si>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</si>
  <si>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</si>
  <si>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</si>
  <si>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</si>
  <si>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</si>
  <si>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</si>
  <si>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</si>
  <si>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</si>
  <si>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</si>
  <si>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</si>
  <si>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</si>
  <si>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</si>
  <si>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</si>
  <si>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</si>
  <si>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</si>
  <si>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</si>
  <si>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</si>
  <si>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</si>
  <si>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</si>
  <si>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</si>
  <si>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</si>
  <si>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</si>
  <si>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</si>
  <si>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</si>
  <si>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</si>
  <si>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</si>
  <si>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</si>
  <si>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</si>
  <si>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</si>
  <si>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</si>
  <si>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</si>
  <si>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</si>
  <si>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</si>
  <si>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</si>
  <si>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</si>
  <si>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</si>
  <si>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</si>
  <si>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</si>
  <si>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</si>
  <si>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</si>
  <si>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</si>
  <si>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</si>
  <si>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</si>
  <si>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</si>
  <si>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</si>
  <si>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</si>
  <si>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</si>
  <si>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</si>
  <si>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</si>
  <si>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</si>
  <si>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</si>
  <si>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</si>
  <si>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</si>
  <si>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</si>
  <si>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</si>
  <si>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</si>
  <si>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</si>
  <si>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</si>
  <si>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</si>
  <si>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</si>
  <si>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</si>
  <si>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</si>
  <si>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</si>
  <si>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</si>
  <si>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</si>
  <si>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</si>
  <si>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</si>
  <si>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</si>
  <si>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</si>
  <si>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</si>
  <si>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</si>
  <si>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</si>
  <si>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</si>
  <si>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</si>
  <si>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</si>
  <si>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</si>
  <si>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</si>
  <si>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</si>
  <si>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</si>
  <si>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</si>
  <si>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</si>
  <si>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</si>
  <si>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</si>
  <si>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</si>
  <si>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</si>
  <si>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</si>
  <si>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</si>
  <si>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</si>
  <si>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</si>
  <si>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</si>
  <si>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</si>
  <si>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</si>
  <si>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</si>
  <si>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</si>
  <si>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</si>
  <si>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</si>
  <si>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</si>
  <si>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</si>
  <si>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</si>
  <si>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</si>
  <si>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</si>
  <si>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</si>
  <si>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</si>
  <si>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</si>
  <si>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</si>
  <si>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</si>
  <si>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</si>
  <si>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</si>
  <si>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</si>
  <si>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</si>
  <si>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</si>
  <si>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</si>
  <si>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</si>
  <si>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</si>
  <si>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</si>
  <si>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</si>
  <si>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</si>
  <si>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</si>
  <si>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</si>
  <si>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</si>
  <si>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</si>
  <si>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</si>
  <si>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</si>
  <si>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</si>
  <si>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</si>
  <si>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</si>
  <si>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</si>
  <si>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</si>
  <si>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</si>
  <si>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</si>
  <si>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</si>
  <si>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</si>
  <si>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</si>
  <si>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</si>
  <si>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</si>
  <si>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</si>
  <si>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</si>
  <si>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</si>
  <si>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</si>
  <si>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</si>
  <si>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</si>
  <si>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</si>
  <si>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</si>
  <si>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</si>
  <si>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</si>
  <si>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</si>
  <si>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</si>
  <si>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</si>
  <si>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</si>
  <si>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</si>
  <si>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</si>
  <si>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</si>
  <si>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</si>
  <si>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</si>
  <si>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</si>
  <si>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</si>
  <si>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</si>
  <si>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</si>
  <si>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</si>
  <si>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</si>
  <si>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</si>
  <si>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</si>
  <si>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</si>
  <si>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</si>
  <si>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</si>
  <si>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</si>
  <si>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</si>
  <si>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</si>
  <si>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</si>
  <si>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</si>
  <si>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</si>
  <si>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</si>
  <si>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</si>
  <si>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</si>
  <si>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</si>
  <si>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</si>
  <si>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</si>
  <si>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</si>
  <si>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</si>
  <si>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</si>
  <si>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</si>
  <si>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</si>
  <si>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</si>
  <si>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</si>
  <si>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</si>
  <si>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</si>
  <si>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</si>
  <si>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</si>
  <si>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</si>
  <si>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</si>
  <si>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</si>
  <si>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</si>
  <si>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</si>
  <si>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</si>
  <si>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</si>
  <si>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</si>
  <si>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</si>
  <si>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</si>
  <si>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</si>
  <si>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</si>
  <si>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</si>
  <si>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</si>
  <si>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</si>
  <si>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</si>
  <si>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</si>
  <si>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</si>
  <si>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</si>
  <si>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</si>
  <si>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</si>
  <si>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</si>
  <si>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</si>
  <si>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</si>
  <si>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</si>
  <si>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</si>
  <si>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</si>
  <si>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</si>
  <si>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</si>
  <si>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</si>
  <si>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</si>
  <si>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</si>
  <si>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</si>
  <si>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</si>
  <si>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</si>
  <si>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</si>
  <si>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</si>
  <si>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</si>
  <si>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</si>
  <si>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</si>
  <si>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</si>
  <si>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</si>
  <si>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</si>
  <si>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</si>
  <si>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</si>
  <si>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</si>
  <si>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</si>
  <si>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</si>
  <si>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</si>
  <si>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</si>
  <si>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</si>
  <si>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</si>
  <si>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</si>
  <si>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</si>
  <si>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</si>
  <si>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</si>
  <si>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</si>
  <si>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</si>
  <si>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</si>
  <si>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</si>
  <si>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</si>
  <si>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</si>
  <si>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</si>
  <si>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</si>
  <si>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</si>
  <si>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</si>
  <si>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</si>
  <si>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</si>
  <si>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</si>
  <si>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</si>
  <si>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</si>
  <si>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</si>
  <si>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</si>
  <si>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</si>
  <si>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</si>
  <si>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</si>
  <si>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</si>
  <si>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</si>
  <si>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</si>
  <si>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</si>
  <si>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</si>
  <si>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</si>
  <si>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</si>
  <si>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</si>
  <si>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</si>
  <si>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</si>
  <si>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</si>
  <si>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</si>
  <si>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</si>
  <si>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</si>
  <si>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</si>
  <si>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</si>
  <si>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</si>
  <si>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</si>
  <si>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</si>
  <si>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</si>
  <si>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</si>
  <si>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</si>
  <si>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</si>
  <si>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</si>
  <si>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</si>
  <si>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</si>
  <si>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</si>
  <si>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</si>
  <si>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</si>
  <si>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</si>
  <si>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</si>
  <si>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</si>
  <si>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</si>
  <si>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</si>
  <si>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</si>
  <si>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</si>
  <si>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</si>
  <si>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</si>
  <si>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</si>
  <si>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</si>
  <si>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</si>
  <si>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</si>
  <si>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</si>
  <si>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</si>
  <si>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</si>
  <si>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</si>
  <si>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</si>
  <si>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</si>
  <si>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</si>
  <si>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</si>
  <si>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</si>
  <si>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</si>
  <si>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</si>
  <si>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</si>
  <si>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</si>
  <si>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</si>
  <si>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</si>
  <si>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</si>
  <si>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</si>
  <si>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</si>
  <si>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</si>
  <si>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</si>
  <si>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</si>
  <si>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</si>
  <si>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</si>
  <si>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</si>
  <si>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</si>
  <si>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</si>
  <si>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</si>
  <si>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</si>
  <si>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</si>
  <si>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</si>
  <si>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</si>
  <si>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</si>
  <si>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</si>
  <si>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</si>
  <si>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</si>
  <si>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</si>
  <si>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</si>
  <si>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</si>
  <si>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</si>
  <si>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</si>
  <si>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</si>
  <si>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</si>
  <si>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</si>
  <si>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</si>
  <si>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</si>
  <si>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</si>
  <si>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</si>
  <si>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</si>
  <si>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</si>
  <si>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</si>
  <si>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</si>
  <si>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</si>
  <si>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</si>
  <si>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</si>
  <si>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</si>
  <si>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</si>
  <si>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</si>
  <si>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</si>
  <si>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</si>
  <si>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</si>
  <si>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</si>
  <si>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</si>
  <si>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</si>
  <si>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</si>
  <si>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</si>
  <si>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</si>
  <si>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</si>
  <si>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</si>
  <si>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</si>
  <si>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</si>
  <si>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</si>
  <si>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</si>
  <si>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</si>
  <si>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</si>
  <si>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</si>
  <si>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</si>
  <si>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</si>
  <si>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</si>
  <si>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</si>
  <si>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</si>
  <si>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</si>
  <si>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</si>
  <si>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</si>
  <si>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</si>
  <si>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</si>
  <si>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</si>
  <si>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</si>
  <si>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</si>
  <si>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</si>
  <si>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</si>
  <si>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</si>
  <si>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</si>
  <si>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</si>
  <si>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</si>
  <si>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</si>
  <si>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</si>
  <si>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</si>
  <si>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</si>
  <si>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</si>
  <si>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</si>
  <si>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</si>
  <si>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</si>
  <si>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</si>
  <si>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</si>
  <si>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</si>
  <si>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</si>
  <si>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</si>
  <si>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</si>
  <si>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</si>
  <si>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</si>
  <si>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</si>
  <si>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</si>
  <si>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</si>
  <si>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</si>
  <si>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</si>
  <si>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</si>
  <si>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</si>
  <si>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</si>
  <si>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</si>
  <si>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</si>
  <si>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</si>
  <si>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</si>
  <si>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</si>
  <si>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</si>
  <si>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</si>
  <si>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</si>
  <si>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</si>
  <si>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</si>
  <si>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</si>
  <si>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</si>
  <si>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</si>
  <si>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</si>
  <si>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</si>
  <si>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</si>
  <si>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</si>
  <si>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</si>
  <si>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</si>
  <si>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</si>
  <si>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</si>
  <si>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</si>
  <si>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</si>
  <si>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</si>
  <si>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</si>
  <si>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</si>
  <si>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</si>
  <si>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</si>
  <si>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</si>
  <si>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</si>
  <si>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</si>
  <si>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</si>
  <si>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</si>
  <si>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</si>
  <si>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</si>
  <si>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</si>
  <si>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</si>
  <si>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</si>
  <si>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</si>
  <si>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</si>
  <si>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</si>
  <si>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</si>
  <si>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</si>
  <si>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</si>
  <si>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</si>
  <si>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</si>
  <si>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</si>
  <si>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</si>
  <si>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</si>
  <si>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</si>
  <si>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</si>
  <si>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</si>
  <si>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</si>
  <si>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</si>
  <si>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</si>
  <si>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</si>
  <si>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</si>
  <si>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</si>
  <si>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</si>
  <si>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</si>
  <si>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</si>
  <si>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</si>
  <si>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</si>
  <si>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</si>
  <si>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</si>
  <si>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</si>
  <si>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</si>
  <si>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</si>
  <si>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</si>
  <si>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</si>
  <si>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</si>
  <si>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</si>
  <si>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</si>
  <si>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</si>
  <si>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</si>
  <si>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</si>
  <si>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</si>
  <si>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</si>
  <si>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</si>
  <si>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</si>
  <si>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</si>
  <si>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</si>
  <si>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</si>
  <si>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</si>
  <si>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</si>
  <si>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</si>
  <si>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</si>
  <si>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</si>
  <si>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</si>
  <si>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</si>
  <si>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</si>
  <si>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</si>
  <si>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</si>
  <si>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</si>
  <si>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</si>
  <si>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</si>
  <si>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</si>
  <si>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</si>
  <si>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</si>
  <si>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</si>
  <si>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</si>
  <si>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</si>
  <si>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</si>
  <si>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</si>
  <si>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</si>
  <si>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</si>
  <si>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</si>
  <si>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</si>
  <si>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</si>
  <si>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</si>
  <si>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</si>
  <si>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</si>
  <si>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</si>
  <si>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</si>
  <si>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</si>
  <si>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</si>
  <si>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</si>
  <si>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</si>
  <si>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</si>
  <si>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</si>
  <si>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</si>
  <si>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</si>
  <si>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</si>
  <si>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</si>
  <si>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</si>
  <si>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</si>
  <si>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</si>
  <si>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</si>
  <si>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</si>
  <si>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</si>
  <si>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</si>
  <si>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</si>
  <si>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</si>
  <si>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</si>
  <si>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</si>
  <si>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</si>
  <si>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</si>
  <si>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</si>
  <si>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</si>
  <si>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</si>
  <si>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</si>
  <si>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</si>
  <si>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</si>
  <si>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</si>
  <si>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</si>
  <si>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</si>
  <si>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</si>
  <si>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</si>
  <si>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</si>
  <si>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</si>
  <si>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</si>
  <si>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</si>
  <si>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</si>
  <si>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</si>
  <si>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</si>
  <si>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</si>
  <si>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</si>
  <si>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</si>
  <si>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</si>
  <si>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</si>
  <si>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</si>
  <si>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</si>
  <si>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</si>
  <si>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</si>
  <si>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</si>
  <si>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</si>
  <si>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</si>
  <si>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</si>
  <si>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</si>
  <si>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</si>
  <si>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</si>
  <si>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</si>
  <si>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</si>
  <si>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</si>
  <si>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</si>
  <si>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</si>
  <si>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</si>
  <si>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</si>
  <si>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</si>
  <si>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</si>
  <si>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</si>
  <si>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</si>
  <si>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</si>
  <si>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</si>
  <si>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</si>
  <si>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</si>
  <si>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</si>
  <si>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</si>
  <si>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</si>
  <si>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</si>
  <si>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</si>
  <si>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</si>
  <si>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</si>
  <si>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</si>
  <si>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</si>
  <si>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</si>
  <si>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</si>
  <si>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</si>
  <si>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</si>
  <si>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</si>
  <si>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</si>
  <si>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</si>
  <si>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</si>
  <si>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</si>
  <si>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</si>
  <si>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</si>
  <si>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</si>
  <si>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</si>
  <si>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</si>
  <si>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</si>
  <si>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</si>
  <si>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</si>
  <si>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</si>
  <si>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</si>
  <si>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</si>
  <si>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</si>
  <si>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</si>
  <si>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</si>
  <si>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</si>
  <si>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</si>
  <si>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</si>
  <si>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</si>
  <si>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</si>
  <si>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</si>
  <si>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</si>
  <si>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</si>
  <si>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</si>
  <si>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</si>
  <si>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</si>
  <si>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</si>
  <si>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</si>
  <si>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</si>
  <si>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</si>
  <si>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</si>
  <si>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</si>
  <si>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</si>
  <si>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</si>
  <si>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</si>
  <si>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</si>
  <si>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</si>
  <si>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</si>
  <si>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</si>
  <si>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</si>
  <si>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</si>
  <si>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</si>
  <si>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</si>
  <si>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</si>
  <si>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</si>
  <si>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</si>
  <si>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</si>
  <si>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</si>
  <si>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</si>
  <si>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</si>
  <si>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</si>
  <si>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</si>
  <si>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</si>
  <si>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</si>
  <si>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</si>
  <si>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</si>
  <si>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</si>
  <si>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</si>
  <si>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</si>
  <si>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</si>
  <si>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</si>
  <si>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</si>
  <si>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</si>
  <si>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</si>
  <si>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</si>
  <si>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</si>
  <si>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</si>
  <si>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</si>
  <si>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</si>
  <si>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</si>
  <si>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</si>
  <si>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</si>
  <si>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</si>
  <si>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</si>
  <si>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</si>
  <si>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</si>
  <si>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</si>
  <si>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</si>
  <si>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</si>
  <si>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</si>
  <si>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</si>
  <si>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</si>
  <si>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</si>
  <si>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</si>
  <si>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</si>
  <si>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</si>
  <si>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</si>
  <si>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</si>
  <si>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</si>
  <si>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</si>
  <si>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</si>
  <si>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</si>
  <si>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</si>
  <si>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</si>
  <si>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</si>
  <si>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</si>
  <si>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</si>
  <si>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</si>
  <si>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</si>
  <si>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</si>
  <si>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</si>
  <si>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</si>
  <si>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</si>
  <si>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</si>
  <si>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</si>
  <si>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</si>
  <si>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</si>
  <si>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</si>
  <si>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</si>
  <si>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</si>
  <si>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</si>
  <si>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</si>
  <si>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</si>
  <si>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</si>
  <si>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</si>
  <si>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</si>
  <si>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</si>
  <si>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</si>
  <si>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</si>
  <si>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</si>
  <si>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</si>
  <si>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</si>
  <si>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</si>
  <si>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</si>
  <si>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</si>
  <si>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</si>
  <si>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</si>
  <si>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</si>
  <si>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</si>
  <si>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</si>
  <si>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</si>
  <si>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</si>
  <si>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</si>
  <si>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</si>
  <si>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</si>
  <si>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</si>
  <si>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</si>
  <si>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</si>
  <si>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</si>
  <si>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</si>
  <si>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</si>
  <si>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</si>
  <si>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</si>
  <si>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</si>
  <si>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</si>
  <si>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</si>
  <si>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</si>
  <si>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</si>
  <si>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</si>
  <si>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</si>
  <si>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</si>
  <si>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</si>
  <si>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</si>
  <si>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</si>
  <si>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</si>
  <si>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</si>
  <si>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</si>
  <si>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</si>
  <si>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</si>
  <si>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</si>
  <si>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</si>
  <si>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</si>
  <si>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</si>
  <si>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</si>
  <si>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</si>
  <si>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</si>
  <si>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</si>
  <si>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</si>
  <si>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</si>
  <si>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</si>
  <si>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</si>
  <si>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</si>
  <si>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</si>
  <si>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</si>
  <si>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</si>
  <si>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</si>
  <si>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</si>
  <si>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</si>
  <si>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</si>
  <si>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</si>
  <si>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</si>
  <si>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</si>
  <si>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</si>
  <si>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</si>
  <si>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</si>
  <si>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</si>
  <si>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</si>
  <si>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</si>
  <si>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</si>
  <si>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</si>
  <si>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</si>
  <si>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</si>
  <si>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</si>
  <si>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</si>
  <si>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</si>
  <si>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</si>
  <si>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</si>
  <si>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</si>
  <si>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</si>
  <si>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</si>
  <si>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</si>
  <si>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</si>
  <si>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</si>
  <si>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</si>
  <si>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</si>
  <si>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</si>
  <si>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</si>
  <si>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</si>
  <si>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</si>
  <si>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</si>
  <si>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</si>
  <si>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</si>
  <si>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</si>
  <si>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</si>
  <si>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</si>
  <si>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</si>
  <si>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</si>
  <si>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</si>
  <si>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</si>
  <si>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</si>
  <si>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</si>
  <si>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</si>
  <si>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</si>
  <si>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</si>
  <si>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</si>
  <si>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</si>
  <si>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</si>
  <si>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</si>
  <si>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</si>
  <si>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</si>
  <si>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</si>
  <si>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</si>
  <si>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</si>
  <si>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</si>
  <si>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</si>
  <si>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</si>
  <si>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</si>
  <si>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</si>
  <si>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</si>
  <si>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</si>
  <si>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</si>
  <si>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</si>
  <si>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</si>
  <si>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</si>
  <si>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</si>
  <si>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</si>
  <si>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</si>
  <si>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</si>
  <si>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</si>
  <si>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</si>
  <si>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</si>
  <si>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</si>
  <si>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</si>
  <si>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</si>
  <si>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</si>
  <si>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</si>
  <si>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</si>
  <si>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</si>
  <si>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</si>
  <si>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</si>
  <si>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</si>
  <si>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</si>
  <si>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</si>
  <si>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</si>
  <si>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</si>
  <si>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</si>
  <si>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</si>
  <si>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</si>
  <si>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</si>
  <si>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</si>
  <si>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</si>
  <si>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</si>
  <si>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</si>
  <si>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</si>
  <si>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</si>
  <si>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</si>
  <si>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</si>
  <si>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</si>
  <si>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</si>
  <si>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</si>
  <si>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</si>
  <si>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</si>
  <si>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</si>
  <si>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</si>
  <si>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</si>
  <si>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</si>
  <si>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</si>
  <si>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</si>
  <si>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</si>
  <si>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</si>
  <si>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</si>
  <si>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</si>
  <si>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</si>
  <si>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</si>
  <si>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</si>
  <si>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</si>
  <si>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</si>
  <si>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</si>
  <si>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</si>
  <si>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</si>
  <si>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</si>
  <si>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</si>
  <si>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</si>
  <si>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</si>
  <si>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</si>
  <si>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</si>
  <si>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</si>
  <si>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</si>
  <si>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</si>
  <si>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</si>
  <si>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</si>
  <si>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</si>
  <si>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</si>
  <si>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</si>
  <si>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</si>
  <si>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</si>
  <si>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</si>
  <si>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</si>
  <si>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</si>
  <si>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</si>
  <si>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</si>
  <si>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</si>
  <si>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</si>
  <si>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</si>
  <si>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</si>
  <si>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</si>
  <si>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</si>
  <si>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</si>
  <si>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</si>
  <si>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</si>
  <si>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</si>
  <si>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</si>
  <si>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</si>
  <si>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</si>
  <si>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</si>
  <si>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</si>
  <si>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</si>
  <si>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</si>
  <si>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</si>
  <si>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</si>
  <si>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</si>
  <si>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</si>
  <si>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</si>
  <si>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</si>
  <si>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</si>
  <si>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</si>
  <si>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</si>
  <si>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</si>
  <si>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</si>
  <si>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</si>
  <si>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</si>
  <si>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</si>
  <si>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</si>
  <si>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</si>
  <si>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</si>
  <si>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</si>
  <si>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</si>
  <si>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</si>
  <si>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</si>
  <si>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</si>
  <si>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</si>
  <si>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</si>
  <si>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</si>
  <si>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</si>
  <si>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</si>
  <si>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</si>
  <si>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</si>
  <si>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</si>
  <si>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</si>
  <si>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</si>
  <si>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</si>
  <si>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</si>
  <si>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</si>
  <si>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</si>
  <si>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</si>
  <si>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</si>
  <si>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</si>
  <si>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</si>
  <si>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</si>
  <si>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</si>
  <si>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</si>
  <si>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</si>
  <si>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</si>
  <si>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</si>
  <si>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</si>
  <si>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</si>
  <si>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</si>
  <si>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</si>
  <si>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</si>
  <si>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</si>
  <si>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</si>
  <si>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</si>
  <si>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</si>
  <si>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</si>
  <si>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</si>
  <si>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</si>
  <si>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</si>
  <si>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</si>
  <si>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</si>
  <si>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</si>
  <si>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</si>
  <si>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</si>
  <si>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</si>
  <si>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</si>
  <si>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</si>
  <si>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</si>
  <si>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</si>
  <si>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</si>
  <si>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</si>
  <si>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</si>
  <si>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</si>
  <si>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</si>
  <si>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</si>
  <si>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</si>
  <si>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</si>
  <si>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</si>
  <si>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</si>
  <si>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</si>
  <si>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</si>
  <si>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</si>
  <si>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</si>
  <si>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</si>
  <si>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</si>
  <si>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</si>
  <si>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</si>
  <si>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</si>
  <si>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</si>
  <si>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</si>
  <si>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</si>
  <si>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</si>
  <si>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</si>
  <si>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</si>
  <si>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</si>
  <si>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</si>
  <si>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</si>
  <si>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</si>
  <si>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</si>
  <si>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</si>
  <si>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</si>
  <si>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</si>
  <si>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</si>
  <si>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</si>
  <si>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</si>
  <si>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</si>
  <si>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</si>
  <si>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</si>
  <si>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</si>
  <si>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</si>
  <si>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</si>
  <si>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</si>
  <si>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</si>
  <si>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</si>
  <si>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</si>
  <si>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</si>
  <si>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</si>
  <si>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</si>
  <si>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</si>
  <si>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</si>
  <si>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</si>
  <si>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</si>
  <si>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</si>
  <si>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</si>
  <si>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</si>
  <si>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</si>
  <si>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</si>
  <si>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</si>
  <si>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</si>
  <si>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</si>
  <si>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</si>
  <si>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</si>
  <si>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</si>
  <si>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</si>
  <si>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</si>
  <si>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</si>
  <si>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</si>
  <si>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</si>
  <si>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</si>
  <si>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</si>
  <si>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</si>
  <si>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</si>
  <si>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</si>
  <si>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</si>
  <si>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</si>
  <si>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</si>
  <si>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</si>
  <si>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</si>
  <si>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</si>
  <si>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</si>
  <si>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</si>
  <si>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</si>
  <si>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</si>
  <si>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</si>
  <si>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</si>
  <si>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</si>
  <si>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</si>
  <si>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</si>
  <si>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</si>
  <si>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</si>
  <si>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</si>
  <si>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</si>
  <si>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</si>
  <si>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</si>
  <si>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</si>
  <si>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</si>
  <si>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</si>
  <si>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</si>
  <si>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</si>
  <si>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</si>
  <si>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</si>
  <si>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</si>
  <si>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</si>
  <si>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</si>
  <si>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</si>
  <si>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</si>
  <si>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</si>
  <si>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</si>
  <si>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</si>
  <si>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</si>
  <si>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</si>
  <si>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</si>
  <si>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</si>
  <si>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</si>
  <si>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</si>
  <si>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</si>
  <si>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</si>
  <si>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</si>
  <si>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</si>
  <si>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</si>
  <si>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</si>
  <si>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</si>
  <si>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</si>
  <si>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</si>
  <si>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</si>
  <si>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</si>
  <si>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</si>
  <si>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</si>
  <si>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</si>
  <si>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</si>
  <si>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</si>
  <si>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</si>
  <si>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</si>
  <si>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</si>
  <si>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</si>
  <si>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</si>
  <si>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</si>
  <si>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</si>
  <si>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</si>
  <si>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</si>
  <si>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</si>
  <si>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</si>
  <si>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</si>
  <si>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</si>
  <si>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</si>
  <si>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</si>
  <si>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</si>
  <si>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</si>
  <si>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</si>
  <si>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</si>
  <si>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</si>
  <si>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</si>
  <si>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</si>
  <si>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</si>
  <si>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</si>
  <si>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</si>
  <si>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</si>
  <si>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</si>
  <si>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</si>
  <si>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</si>
  <si>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</si>
  <si>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</si>
  <si>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</si>
  <si>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</si>
  <si>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</si>
  <si>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</si>
  <si>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</si>
  <si>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</si>
  <si>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</si>
  <si>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</si>
  <si>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</si>
  <si>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</si>
  <si>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</si>
  <si>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</si>
  <si>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</si>
  <si>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</si>
  <si>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</si>
  <si>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</si>
  <si>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</si>
  <si>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</si>
  <si>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</si>
  <si>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</si>
  <si>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</si>
  <si>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</si>
  <si>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</si>
  <si>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</si>
  <si>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</si>
  <si>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</si>
  <si>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</si>
  <si>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</si>
  <si>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</si>
  <si>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</si>
  <si>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</si>
  <si>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</si>
  <si>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</si>
  <si>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</si>
  <si>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</si>
  <si>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</si>
  <si>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</si>
  <si>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</si>
  <si>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</si>
  <si>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</si>
  <si>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</si>
  <si>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</si>
  <si>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</si>
  <si>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</si>
  <si>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</si>
  <si>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</si>
  <si>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</si>
  <si>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</si>
  <si>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</si>
  <si>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</si>
  <si>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</si>
  <si>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</si>
  <si>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</si>
  <si>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</si>
  <si>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</si>
  <si>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</si>
  <si>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</si>
  <si>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</si>
  <si>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</si>
  <si>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</si>
  <si>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</si>
  <si>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</si>
  <si>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</si>
  <si>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</si>
  <si>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</si>
  <si>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</si>
  <si>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</si>
  <si>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</si>
  <si>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</si>
  <si>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</si>
  <si>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</si>
  <si>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</si>
  <si>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</si>
  <si>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</si>
  <si>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</si>
  <si>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</si>
  <si>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</si>
  <si>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</si>
  <si>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</si>
  <si>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</si>
  <si>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</si>
  <si>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</si>
  <si>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</si>
  <si>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</si>
  <si>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</si>
  <si>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</si>
  <si>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</si>
  <si>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</si>
  <si>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</si>
  <si>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</si>
  <si>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</si>
  <si>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</si>
  <si>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</si>
  <si>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</si>
  <si>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</si>
  <si>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</si>
  <si>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</si>
  <si>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</si>
  <si>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</si>
  <si>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</si>
  <si>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</si>
  <si>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</si>
  <si>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</si>
  <si>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</si>
  <si>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</si>
  <si>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</si>
  <si>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</si>
  <si>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</si>
  <si>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</si>
  <si>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</si>
  <si>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</si>
  <si>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</si>
  <si>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</si>
  <si>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</si>
  <si>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</si>
  <si>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</si>
  <si>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</si>
  <si>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</si>
  <si>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</si>
  <si>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</si>
  <si>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</si>
  <si>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</si>
  <si>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</si>
  <si>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</si>
  <si>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</si>
  <si>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</si>
  <si>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</si>
  <si>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</si>
  <si>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</si>
  <si>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</si>
  <si>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</si>
  <si>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</si>
  <si>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</si>
  <si>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</si>
  <si>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</si>
  <si>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</si>
  <si>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</si>
  <si>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</si>
  <si>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</si>
  <si>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</si>
  <si>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</si>
  <si>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</si>
  <si>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</si>
  <si>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</si>
  <si>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</si>
  <si>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</si>
  <si>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</si>
  <si>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</si>
  <si>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</si>
  <si>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</si>
  <si>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</si>
  <si>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</si>
  <si>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</si>
  <si>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</si>
  <si>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</si>
  <si>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</si>
  <si>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</si>
  <si>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</si>
  <si>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</si>
  <si>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</si>
  <si>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</si>
  <si>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</si>
  <si>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</si>
  <si>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</si>
  <si>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</si>
  <si>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</si>
  <si>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</si>
  <si>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</si>
  <si>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</si>
  <si>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</si>
  <si>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</si>
  <si>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</si>
  <si>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</si>
  <si>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</si>
  <si>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</si>
  <si>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</si>
  <si>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</si>
  <si>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</si>
  <si>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</si>
  <si>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</si>
  <si>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</si>
  <si>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</si>
  <si>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</si>
  <si>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</si>
  <si>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</si>
  <si>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</si>
  <si>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</si>
  <si>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</si>
  <si>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</si>
  <si>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</si>
  <si>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</si>
  <si>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</si>
  <si>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</si>
  <si>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</si>
  <si>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</si>
  <si>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</si>
  <si>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</si>
  <si>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</si>
  <si>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</si>
  <si>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</si>
  <si>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</si>
  <si>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</si>
  <si>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</si>
  <si>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</si>
  <si>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</si>
  <si>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</si>
  <si>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</si>
  <si>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</si>
  <si>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</si>
  <si>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</si>
  <si>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</si>
  <si>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</si>
  <si>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</si>
  <si>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</si>
  <si>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</si>
  <si>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</si>
  <si>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</si>
  <si>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</si>
  <si>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</si>
  <si>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</si>
  <si>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</si>
  <si>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</si>
  <si>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</si>
  <si>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</si>
  <si>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</si>
  <si>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</si>
  <si>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</si>
  <si>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</si>
  <si>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</si>
  <si>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</si>
  <si>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</si>
  <si>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</si>
  <si>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</si>
  <si>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</si>
  <si>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</si>
  <si>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</si>
  <si>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</si>
  <si>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</si>
  <si>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</si>
  <si>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</si>
  <si>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</si>
  <si>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</si>
  <si>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</si>
  <si>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</si>
  <si>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</si>
  <si>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</si>
  <si>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</si>
  <si>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</si>
  <si>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</si>
  <si>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</si>
  <si>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</si>
  <si>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</si>
  <si>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</si>
  <si>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</si>
  <si>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</si>
  <si>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</si>
  <si>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</si>
  <si>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</si>
  <si>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</si>
  <si>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</si>
  <si>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</si>
  <si>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</si>
  <si>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</si>
  <si>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</si>
  <si>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</si>
  <si>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</si>
  <si>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</si>
  <si>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</si>
  <si>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</si>
  <si>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</si>
  <si>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</si>
  <si>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</si>
  <si>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</si>
  <si>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</si>
  <si>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</si>
  <si>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</si>
  <si>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</si>
  <si>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</si>
  <si>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</si>
  <si>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</si>
  <si>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</si>
  <si>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</si>
  <si>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</si>
  <si>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</si>
  <si>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</si>
  <si>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</si>
  <si>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</si>
  <si>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</si>
  <si>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</si>
  <si>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</si>
  <si>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</si>
  <si>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</si>
  <si>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</si>
  <si>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</si>
  <si>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</si>
  <si>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</si>
  <si>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</si>
  <si>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</si>
  <si>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</si>
  <si>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</si>
  <si>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</si>
  <si>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</si>
  <si>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</si>
  <si>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</si>
  <si>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</si>
  <si>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</si>
  <si>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</si>
  <si>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</si>
  <si>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</si>
  <si>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</si>
  <si>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</si>
  <si>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</si>
  <si>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</si>
  <si>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</si>
  <si>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</si>
  <si>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</si>
  <si>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</si>
  <si>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</si>
  <si>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</si>
  <si>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</si>
  <si>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</si>
  <si>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</si>
  <si>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</si>
  <si>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</si>
  <si>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</si>
  <si>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</si>
  <si>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</si>
  <si>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</si>
  <si>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</si>
  <si>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</si>
  <si>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</si>
  <si>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</si>
  <si>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</si>
  <si>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</si>
  <si>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</si>
  <si>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</si>
  <si>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</si>
  <si>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</si>
  <si>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</si>
  <si>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</si>
  <si>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</si>
  <si>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</si>
  <si>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</si>
  <si>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</si>
  <si>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</si>
  <si>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</si>
  <si>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</si>
  <si>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</si>
  <si>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</si>
  <si>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</si>
  <si>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</si>
  <si>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</si>
  <si>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</si>
  <si>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</si>
  <si>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</si>
  <si>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</si>
  <si>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</si>
  <si>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</si>
  <si>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</si>
  <si>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</si>
  <si>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</si>
  <si>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</si>
  <si>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</si>
  <si>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</si>
  <si>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</si>
  <si>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</si>
  <si>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</si>
  <si>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</si>
  <si>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</si>
  <si>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</si>
  <si>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</si>
  <si>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</si>
  <si>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</si>
  <si>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</si>
  <si>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</si>
  <si>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</si>
  <si>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</si>
  <si>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</si>
  <si>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</si>
  <si>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</si>
  <si>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</si>
  <si>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</si>
  <si>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</si>
  <si>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</si>
  <si>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</si>
  <si>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</si>
  <si>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</si>
  <si>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</si>
  <si>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</si>
  <si>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</si>
  <si>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</si>
  <si>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</si>
  <si>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</si>
  <si>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</si>
  <si>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</si>
  <si>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</si>
  <si>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</si>
  <si>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</si>
  <si>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</si>
  <si>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</si>
  <si>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</si>
  <si>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</si>
  <si>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</si>
  <si>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</si>
  <si>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</si>
  <si>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</si>
  <si>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</si>
  <si>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</si>
  <si>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</si>
  <si>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</si>
  <si>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</si>
  <si>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</si>
  <si>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</si>
  <si>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</si>
  <si>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</si>
  <si>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</si>
  <si>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</si>
  <si>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</si>
  <si>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</si>
  <si>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</si>
  <si>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</si>
  <si>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</si>
  <si>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</si>
  <si>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</si>
  <si>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</si>
  <si>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</si>
  <si>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</si>
  <si>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</si>
  <si>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</si>
  <si>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</si>
  <si>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</si>
  <si>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</si>
  <si>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</si>
  <si>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</si>
  <si>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</si>
  <si>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</si>
  <si>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</si>
  <si>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</si>
  <si>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</si>
  <si>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</si>
  <si>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</si>
  <si>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</si>
  <si>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</si>
  <si>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</si>
  <si>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</si>
  <si>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</si>
  <si>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</si>
  <si>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</si>
  <si>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</si>
  <si>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</si>
  <si>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</si>
  <si>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</si>
  <si>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</si>
  <si>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</si>
  <si>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</si>
  <si>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</si>
  <si>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</si>
  <si>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</si>
  <si>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</si>
  <si>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</si>
  <si>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</si>
  <si>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</si>
  <si>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</si>
  <si>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</si>
  <si>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</si>
  <si>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</si>
  <si>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</si>
  <si>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</si>
  <si>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</si>
  <si>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</si>
  <si>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</si>
  <si>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</si>
  <si>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</si>
  <si>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</si>
  <si>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</si>
  <si>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</si>
  <si>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</si>
  <si>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</si>
  <si>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</si>
  <si>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</si>
  <si>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</si>
  <si>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</si>
  <si>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</si>
  <si>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</si>
  <si>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</si>
  <si>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</si>
  <si>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</si>
  <si>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</si>
  <si>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</si>
  <si>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</si>
  <si>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</si>
  <si>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</si>
  <si>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</si>
  <si>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</si>
  <si>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</si>
  <si>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</si>
  <si>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</si>
  <si>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</si>
  <si>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</si>
  <si>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</si>
  <si>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</si>
  <si>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</si>
  <si>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</si>
  <si>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</si>
  <si>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</si>
  <si>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</si>
  <si>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</si>
  <si>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</si>
  <si>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</si>
  <si>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</si>
  <si>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</si>
  <si>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</si>
  <si>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</si>
  <si>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</si>
  <si>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</si>
  <si>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</si>
  <si>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</si>
  <si>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</si>
  <si>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</si>
  <si>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</si>
  <si>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</si>
  <si>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</si>
  <si>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</si>
  <si>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</si>
  <si>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</si>
  <si>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</si>
  <si>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</si>
  <si>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</si>
  <si>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</si>
  <si>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</si>
  <si>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</si>
  <si>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</si>
  <si>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</si>
  <si>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</si>
  <si>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</si>
  <si>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</si>
  <si>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</si>
  <si>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</si>
  <si>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</si>
  <si>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</si>
  <si>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</si>
  <si>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</si>
  <si>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</si>
  <si>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</si>
  <si>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</si>
  <si>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</si>
  <si>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</si>
  <si>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</si>
  <si>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</si>
  <si>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</si>
  <si>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</si>
  <si>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</si>
  <si>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</si>
  <si>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</si>
  <si>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</si>
  <si>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</si>
  <si>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</si>
  <si>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</si>
  <si>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</si>
  <si>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</si>
  <si>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</si>
  <si>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</si>
  <si>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</si>
  <si>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</si>
  <si>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</si>
  <si>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</si>
  <si>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</si>
  <si>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</si>
  <si>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</si>
  <si>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</si>
  <si>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</si>
  <si>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</si>
  <si>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</si>
  <si>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</si>
  <si>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</si>
  <si>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</si>
  <si>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</si>
  <si>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</si>
  <si>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</si>
  <si>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</si>
  <si>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</si>
  <si>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</si>
  <si>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</si>
  <si>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</si>
  <si>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</si>
  <si>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</si>
  <si>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</si>
  <si>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</si>
  <si>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</si>
  <si>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</si>
  <si>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</si>
  <si>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</si>
  <si>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</si>
  <si>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</si>
  <si>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</si>
  <si>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</si>
  <si>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</si>
  <si>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</si>
  <si>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</si>
  <si>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</si>
  <si>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</si>
  <si>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</si>
  <si>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</si>
  <si>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</si>
  <si>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</si>
  <si>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</si>
  <si>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</si>
  <si>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</si>
  <si>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</si>
  <si>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</si>
  <si>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</si>
  <si>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</si>
  <si>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</si>
  <si>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</si>
  <si>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</si>
  <si>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</si>
  <si>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</si>
  <si>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</si>
  <si>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</si>
  <si>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</si>
  <si>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</si>
  <si>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</si>
  <si>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</si>
  <si>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</si>
  <si>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</si>
  <si>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</si>
  <si>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</si>
  <si>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</si>
  <si>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</si>
  <si>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</si>
  <si>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</si>
  <si>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</si>
  <si>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</si>
  <si>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</si>
  <si>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</si>
  <si>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</si>
  <si>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</si>
  <si>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</si>
  <si>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</si>
  <si>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</si>
  <si>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</si>
  <si>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</si>
  <si>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</si>
  <si>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</si>
  <si>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</si>
  <si>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</si>
  <si>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</si>
  <si>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</si>
  <si>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</si>
  <si>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</si>
  <si>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</si>
  <si>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</si>
  <si>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</si>
  <si>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</si>
  <si>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</si>
  <si>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</si>
  <si>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</si>
  <si>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</si>
  <si>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</si>
  <si>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</si>
  <si>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</si>
  <si>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</si>
  <si>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</si>
  <si>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</si>
  <si>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</si>
  <si>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</si>
  <si>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</si>
  <si>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</si>
  <si>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</si>
  <si>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</si>
  <si>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</si>
  <si>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</si>
  <si>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</si>
  <si>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</si>
  <si>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</si>
  <si>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</si>
  <si>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</si>
  <si>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</si>
  <si>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</si>
  <si>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</si>
  <si>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</si>
  <si>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</si>
  <si>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</si>
  <si>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</si>
  <si>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</si>
  <si>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</si>
  <si>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</si>
  <si>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</si>
  <si>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</si>
  <si>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</si>
  <si>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</si>
  <si>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</si>
  <si>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</si>
  <si>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</si>
  <si>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</si>
  <si>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</si>
  <si>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</si>
  <si>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</si>
  <si>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</si>
  <si>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</si>
  <si>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</si>
  <si>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</si>
  <si>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</si>
  <si>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</si>
  <si>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</si>
  <si>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</si>
  <si>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</si>
  <si>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</si>
  <si>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</si>
  <si>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</si>
  <si>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</si>
  <si>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</si>
  <si>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</si>
  <si>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</si>
  <si>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</si>
  <si>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</si>
  <si>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</si>
  <si>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</si>
  <si>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</si>
  <si>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</si>
  <si>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</si>
  <si>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</si>
  <si>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</si>
  <si>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</si>
  <si>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</si>
  <si>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</si>
  <si>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</si>
  <si>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</si>
  <si>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</si>
  <si>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</si>
  <si>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</si>
  <si>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</si>
  <si>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</si>
  <si>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</si>
  <si>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</si>
  <si>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</si>
  <si>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</si>
  <si>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</si>
  <si>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</si>
  <si>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</si>
  <si>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</si>
  <si>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</si>
  <si>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</si>
  <si>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</si>
  <si>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</si>
  <si>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</si>
  <si>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</si>
  <si>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</si>
  <si>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</si>
  <si>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</si>
  <si>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</si>
  <si>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</si>
  <si>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</si>
  <si>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</si>
  <si>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</si>
  <si>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</si>
  <si>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</si>
  <si>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</si>
  <si>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</si>
  <si>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</si>
  <si>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</si>
  <si>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</si>
  <si>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</si>
  <si>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</si>
  <si>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</si>
  <si>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</si>
  <si>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</si>
  <si>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</si>
  <si>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</si>
  <si>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</si>
  <si>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</si>
  <si>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</si>
  <si>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</si>
  <si>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</si>
  <si>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</si>
  <si>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</si>
  <si>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</si>
  <si>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</si>
  <si>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</si>
  <si>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</si>
  <si>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</si>
  <si>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</si>
  <si>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</si>
  <si>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</si>
  <si>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</si>
  <si>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</si>
  <si>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</si>
  <si>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</si>
  <si>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</si>
  <si>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</si>
  <si>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</si>
  <si>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</si>
  <si>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</si>
  <si>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</si>
  <si>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</si>
  <si>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</si>
  <si>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</si>
  <si>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</si>
  <si>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</si>
  <si>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</si>
  <si>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</si>
  <si>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</si>
  <si>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</si>
  <si>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</si>
  <si>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</si>
  <si>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</si>
  <si>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</si>
  <si>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</si>
  <si>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</si>
  <si>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</si>
  <si>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</si>
  <si>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</si>
  <si>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</si>
  <si>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</si>
  <si>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</si>
  <si>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</si>
  <si>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</si>
  <si>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</si>
  <si>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</si>
  <si>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</si>
  <si>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</si>
  <si>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</si>
  <si>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</si>
  <si>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</si>
  <si>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</si>
  <si>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</si>
  <si>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</si>
  <si>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</si>
  <si>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</si>
  <si>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</si>
  <si>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</si>
  <si>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</si>
  <si>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</si>
  <si>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</si>
  <si>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</si>
  <si>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</si>
  <si>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</si>
  <si>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</si>
  <si>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</si>
  <si>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</si>
  <si>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</si>
  <si>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</si>
  <si>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</si>
  <si>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</si>
  <si>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</si>
  <si>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</si>
  <si>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</si>
  <si>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</si>
  <si>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</si>
  <si>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</si>
  <si>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</si>
  <si>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</si>
  <si>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</si>
  <si>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</si>
  <si>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</si>
  <si>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</si>
  <si>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</si>
  <si>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</si>
  <si>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</si>
  <si>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</si>
  <si>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</si>
  <si>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</si>
  <si>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</si>
  <si>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</si>
  <si>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</si>
  <si>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</si>
  <si>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</si>
  <si>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</si>
  <si>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</si>
  <si>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</si>
  <si>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</si>
  <si>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</si>
  <si>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</si>
  <si>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</si>
  <si>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</si>
  <si>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</si>
  <si>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</si>
  <si>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</si>
  <si>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</si>
  <si>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</si>
  <si>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</si>
  <si>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</si>
  <si>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</si>
  <si>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</si>
  <si>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</si>
  <si>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</si>
  <si>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</si>
  <si>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</si>
  <si>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</si>
  <si>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</si>
  <si>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</si>
  <si>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</si>
  <si>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</si>
  <si>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</si>
  <si>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</si>
  <si>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</si>
  <si>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</si>
  <si>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</si>
  <si>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</si>
  <si>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</si>
  <si>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</si>
  <si>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</si>
  <si>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</si>
  <si>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</si>
  <si>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</si>
  <si>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</si>
  <si>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</si>
  <si>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</si>
  <si>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</si>
  <si>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</si>
  <si>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</si>
  <si>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</si>
  <si>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</si>
  <si>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</si>
  <si>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</si>
  <si>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</si>
  <si>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</si>
  <si>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</si>
  <si>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</si>
  <si>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</si>
  <si>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</si>
  <si>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</si>
  <si>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</si>
  <si>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</si>
  <si>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</si>
  <si>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</si>
  <si>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</si>
  <si>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</si>
  <si>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</si>
  <si>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</si>
  <si>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</si>
  <si>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</si>
  <si>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</si>
  <si>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</si>
  <si>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</si>
  <si>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</si>
  <si>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</si>
  <si>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</si>
  <si>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</si>
  <si>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</si>
  <si>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</si>
  <si>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</si>
  <si>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</si>
  <si>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</si>
  <si>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</si>
  <si>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</si>
  <si>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</si>
  <si>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</si>
  <si>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</si>
  <si>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</si>
  <si>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</si>
  <si>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</si>
  <si>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</si>
  <si>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</si>
  <si>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</si>
  <si>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</si>
  <si>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</si>
  <si>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</si>
  <si>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</si>
  <si>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</si>
  <si>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</si>
  <si>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</si>
  <si>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</si>
  <si>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</si>
  <si>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</si>
  <si>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</si>
  <si>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</si>
  <si>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</si>
  <si>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</si>
  <si>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</si>
  <si>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</si>
  <si>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</si>
  <si>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</si>
  <si>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</si>
  <si>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</si>
  <si>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</si>
  <si>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</si>
  <si>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</si>
  <si>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</si>
  <si>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</si>
  <si>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</si>
  <si>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</si>
  <si>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</si>
  <si>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</si>
  <si>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</si>
  <si>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</si>
  <si>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</si>
  <si>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</si>
  <si>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</si>
  <si>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</si>
  <si>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</si>
  <si>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</si>
  <si>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</si>
  <si>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</si>
  <si>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</si>
  <si>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</si>
  <si>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</si>
  <si>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</si>
  <si>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</si>
  <si>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</si>
  <si>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</si>
  <si>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</si>
  <si>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</si>
  <si>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</si>
  <si>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</si>
  <si>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</si>
  <si>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</si>
  <si>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</si>
  <si>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</si>
  <si>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</si>
  <si>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</si>
  <si>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</si>
  <si>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</si>
  <si>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</si>
  <si>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</si>
  <si>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</si>
  <si>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</si>
  <si>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</si>
  <si>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</si>
  <si>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</si>
  <si>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</si>
  <si>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</si>
  <si>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</si>
  <si>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</si>
  <si>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</si>
  <si>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</si>
  <si>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</si>
  <si>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</si>
  <si>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</si>
  <si>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</si>
  <si>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</si>
  <si>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</si>
  <si>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</si>
  <si>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</si>
  <si>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</si>
  <si>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</si>
  <si>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</si>
  <si>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</si>
  <si>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</si>
  <si>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</si>
  <si>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</si>
  <si>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</si>
  <si>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</si>
  <si>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</si>
  <si>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</si>
  <si>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</si>
  <si>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</si>
  <si>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</si>
  <si>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</si>
  <si>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</si>
  <si>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</si>
  <si>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</si>
  <si>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</si>
  <si>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</si>
  <si>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</si>
  <si>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</si>
  <si>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</si>
  <si>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</si>
  <si>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</si>
  <si>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</si>
  <si>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</si>
  <si>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</si>
  <si>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</si>
  <si>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</si>
  <si>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</si>
  <si>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</si>
  <si>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</si>
  <si>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</si>
  <si>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</si>
  <si>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</si>
  <si>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</si>
  <si>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</si>
  <si>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</si>
  <si>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</si>
  <si>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</si>
  <si>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</si>
  <si>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</si>
  <si>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</si>
  <si>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</si>
  <si>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</si>
  <si>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</si>
  <si>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</si>
  <si>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</si>
  <si>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</si>
  <si>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</si>
  <si>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</si>
  <si>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</si>
  <si>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</si>
  <si>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</si>
  <si>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</si>
  <si>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</si>
  <si>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</si>
  <si>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</si>
  <si>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</si>
  <si>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</si>
  <si>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</si>
  <si>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</si>
  <si>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</si>
  <si>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</si>
  <si>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</si>
  <si>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</si>
  <si>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</si>
  <si>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</si>
  <si>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</si>
  <si>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</si>
  <si>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</si>
  <si>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</si>
  <si>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</si>
  <si>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</si>
  <si>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</si>
  <si>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</si>
  <si>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</si>
  <si>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</si>
  <si>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</si>
  <si>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</si>
  <si>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</si>
  <si>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</si>
  <si>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</si>
  <si>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</si>
  <si>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</si>
  <si>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</si>
  <si>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</si>
  <si>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</si>
  <si>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</si>
  <si>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</si>
  <si>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</si>
  <si>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</si>
  <si>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</si>
  <si>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</si>
  <si>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</si>
  <si>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</si>
  <si>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</si>
  <si>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</si>
  <si>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</si>
  <si>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</si>
  <si>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</si>
  <si>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</si>
  <si>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</si>
  <si>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</si>
  <si>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</si>
  <si>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</si>
  <si>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</si>
  <si>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</si>
  <si>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</si>
  <si>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</si>
  <si>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</si>
  <si>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</si>
  <si>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</si>
  <si>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</si>
  <si>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</si>
  <si>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</si>
  <si>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</si>
  <si>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</si>
  <si>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</si>
  <si>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</si>
  <si>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</si>
  <si>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</si>
  <si>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</si>
  <si>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</si>
  <si>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</si>
  <si>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</si>
  <si>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</si>
  <si>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</si>
  <si>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</si>
  <si>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</si>
  <si>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</si>
  <si>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</si>
  <si>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</si>
  <si>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</si>
  <si>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</si>
  <si>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</si>
  <si>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</si>
  <si>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</si>
  <si>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</si>
  <si>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</si>
  <si>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</si>
  <si>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</si>
  <si>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</si>
  <si>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</si>
  <si>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</si>
  <si>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</si>
  <si>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</si>
  <si>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</si>
  <si>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</si>
  <si>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</si>
  <si>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</si>
  <si>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</si>
  <si>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</si>
  <si>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</si>
  <si>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</si>
  <si>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</si>
  <si>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</si>
  <si>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</si>
  <si>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</si>
  <si>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</si>
  <si>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</si>
  <si>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</si>
  <si>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</si>
  <si>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</si>
  <si>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</si>
  <si>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</si>
  <si>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</si>
  <si>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</si>
  <si>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</si>
  <si>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</si>
  <si>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</si>
  <si>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</si>
  <si>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</si>
  <si>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</si>
  <si>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</si>
  <si>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</si>
  <si>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</si>
  <si>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</si>
  <si>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</si>
  <si>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</si>
  <si>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</si>
  <si>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</si>
  <si>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</si>
  <si>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</si>
  <si>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</si>
  <si>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</si>
  <si>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</si>
  <si>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</si>
  <si>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</si>
  <si>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</si>
  <si>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</si>
  <si>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</si>
  <si>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</si>
  <si>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</si>
  <si>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</si>
  <si>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</si>
  <si>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</si>
  <si>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</si>
  <si>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</si>
  <si>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</si>
  <si>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</si>
  <si>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</si>
  <si>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</si>
  <si>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</si>
  <si>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</si>
  <si>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</si>
  <si>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</si>
  <si>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</si>
  <si>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</si>
  <si>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</si>
  <si>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</si>
  <si>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</si>
  <si>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</si>
  <si>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</si>
  <si>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</si>
  <si>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</si>
  <si>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</si>
  <si>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</si>
  <si>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</si>
  <si>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</si>
  <si>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</si>
  <si>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</si>
  <si>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</si>
  <si>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</si>
  <si>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</si>
  <si>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</si>
  <si>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</si>
  <si>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</si>
  <si>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</si>
  <si>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</si>
  <si>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</si>
  <si>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</si>
  <si>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</si>
  <si>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</si>
  <si>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</si>
  <si>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</si>
  <si>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</si>
  <si>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</si>
  <si>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</si>
  <si>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</si>
  <si>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</si>
  <si>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</si>
  <si>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</si>
  <si>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</si>
  <si>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</si>
  <si>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</si>
  <si>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</si>
  <si>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</si>
  <si>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</si>
  <si>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</si>
  <si>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</si>
  <si>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</si>
  <si>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</si>
  <si>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</si>
  <si>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</si>
  <si>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</si>
  <si>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</si>
  <si>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</si>
  <si>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</si>
  <si>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</si>
  <si>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</si>
  <si>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</si>
  <si>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</si>
  <si>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</si>
  <si>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</si>
  <si>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</si>
  <si>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</si>
  <si>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</si>
  <si>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</si>
  <si>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</si>
  <si>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</si>
  <si>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</si>
  <si>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</si>
  <si>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</si>
  <si>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</si>
  <si>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</si>
  <si>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</si>
  <si>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</si>
  <si>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</si>
  <si>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</si>
  <si>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</si>
  <si>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</si>
  <si>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</si>
  <si>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</si>
  <si>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</si>
  <si>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</si>
  <si>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</si>
  <si>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</si>
  <si>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</si>
  <si>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</si>
  <si>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</si>
  <si>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</si>
  <si>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</si>
  <si>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</si>
  <si>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</si>
  <si>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</si>
  <si>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</si>
  <si>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</si>
  <si>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</si>
  <si>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</si>
  <si>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</si>
  <si>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</si>
  <si>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</si>
  <si>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</si>
  <si>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</si>
  <si>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</si>
  <si>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</si>
  <si>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</si>
  <si>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</si>
  <si>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</si>
  <si>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</si>
  <si>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</si>
  <si>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</si>
  <si>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</si>
  <si>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</si>
  <si>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</si>
  <si>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</si>
  <si>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</si>
  <si>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</si>
  <si>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</si>
  <si>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</si>
  <si>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</si>
  <si>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</si>
  <si>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</si>
  <si>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</si>
  <si>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</si>
  <si>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</si>
  <si>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</si>
  <si>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</si>
  <si>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</si>
  <si>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</si>
  <si>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</si>
  <si>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</si>
  <si>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</si>
  <si>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</si>
  <si>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</si>
  <si>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</si>
  <si>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</si>
  <si>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</si>
  <si>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</si>
  <si>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</si>
  <si>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</si>
  <si>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</si>
  <si>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</si>
  <si>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</si>
  <si>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</si>
  <si>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</si>
  <si>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</si>
  <si>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</si>
  <si>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</si>
  <si>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</si>
  <si>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</si>
  <si>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</si>
  <si>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</si>
  <si>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</si>
  <si>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</si>
  <si>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</si>
  <si>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</si>
  <si>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</si>
  <si>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</si>
  <si>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</si>
  <si>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</si>
  <si>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</si>
  <si>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</si>
  <si>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</si>
  <si>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</si>
  <si>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</si>
  <si>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</si>
  <si>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</si>
  <si>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</si>
  <si>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</si>
  <si>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</si>
  <si>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</si>
  <si>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</si>
  <si>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</si>
  <si>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</si>
  <si>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</si>
  <si>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</si>
  <si>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</si>
  <si>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</si>
  <si>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</si>
  <si>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</si>
  <si>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</si>
  <si>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</si>
  <si>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</si>
  <si>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</si>
  <si>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</si>
  <si>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</si>
  <si>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</si>
  <si>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</si>
  <si>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</si>
  <si>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</si>
  <si>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</si>
  <si>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</si>
  <si>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</si>
  <si>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</si>
  <si>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</si>
  <si>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</si>
  <si>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</si>
  <si>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</si>
  <si>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</si>
  <si>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</si>
  <si>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</si>
  <si>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</si>
  <si>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</si>
  <si>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</si>
  <si>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</si>
  <si>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</si>
  <si>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</si>
  <si>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</si>
  <si>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</si>
  <si>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</si>
  <si>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</si>
  <si>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</si>
  <si>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</si>
  <si>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</si>
  <si>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</si>
  <si>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</si>
  <si>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</si>
  <si>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</si>
  <si>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</si>
  <si>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</si>
  <si>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</si>
  <si>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</si>
  <si>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</si>
  <si>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</si>
  <si>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</si>
  <si>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</si>
  <si>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</si>
  <si>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</si>
  <si>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</si>
  <si>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</si>
  <si>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</si>
  <si>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</si>
  <si>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</si>
  <si>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</si>
  <si>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</si>
  <si>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</si>
  <si>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</si>
  <si>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</si>
  <si>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</si>
  <si>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</si>
  <si>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</si>
  <si>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</si>
  <si>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</si>
  <si>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</si>
  <si>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</si>
  <si>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</si>
  <si>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</si>
  <si>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</si>
  <si>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</si>
  <si>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</si>
  <si>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</si>
  <si>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</si>
  <si>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</si>
  <si>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</si>
  <si>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</si>
  <si>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</si>
  <si>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</si>
  <si>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</si>
  <si>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</si>
  <si>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</si>
  <si>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</si>
  <si>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</si>
  <si>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</si>
  <si>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</si>
  <si>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</si>
  <si>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</si>
  <si>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</si>
  <si>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</si>
  <si>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</si>
  <si>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</si>
  <si>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</si>
  <si>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</si>
  <si>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</si>
  <si>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</si>
  <si>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</si>
  <si>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</si>
  <si>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</si>
  <si>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</si>
  <si>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</si>
  <si>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</si>
  <si>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</si>
  <si>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</si>
  <si>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</si>
  <si>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</si>
  <si>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</si>
  <si>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</si>
  <si>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</si>
  <si>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</si>
  <si>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</si>
  <si>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</si>
  <si>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</si>
  <si>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</si>
  <si>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</si>
  <si>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</si>
  <si>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</si>
  <si>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</si>
  <si>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</si>
  <si>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</si>
  <si>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</si>
  <si>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</si>
  <si>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</si>
  <si>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</si>
  <si>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</si>
  <si>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</si>
  <si>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</si>
  <si>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</si>
  <si>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</si>
  <si>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</si>
  <si>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</si>
  <si>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</si>
  <si>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</si>
  <si>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</si>
  <si>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</si>
  <si>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</si>
  <si>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</si>
  <si>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</si>
  <si>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</si>
  <si>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</si>
  <si>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</si>
  <si>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</si>
  <si>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</si>
  <si>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</si>
  <si>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</si>
  <si>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</si>
  <si>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</si>
  <si>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</si>
  <si>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</si>
  <si>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</si>
  <si>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</si>
  <si>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</si>
  <si>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</si>
  <si>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</si>
  <si>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</si>
  <si>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</si>
  <si>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</si>
  <si>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</si>
  <si>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</si>
  <si>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</si>
  <si>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</si>
  <si>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</si>
  <si>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</si>
  <si>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</si>
  <si>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</si>
  <si>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</si>
  <si>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</si>
  <si>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</si>
  <si>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</si>
  <si>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</si>
  <si>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</si>
  <si>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</si>
  <si>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</si>
  <si>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</si>
  <si>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</si>
  <si>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</si>
  <si>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</si>
  <si>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</si>
  <si>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</si>
  <si>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</si>
  <si>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</si>
  <si>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</si>
  <si>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</si>
  <si>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</si>
  <si>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</si>
  <si>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</si>
  <si>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</si>
  <si>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</si>
  <si>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</si>
  <si>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</si>
  <si>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</si>
  <si>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</si>
  <si>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</si>
  <si>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</si>
  <si>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</si>
  <si>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</si>
  <si>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</si>
  <si>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</si>
  <si>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</si>
  <si>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</si>
  <si>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</si>
  <si>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</si>
  <si>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</si>
  <si>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</si>
  <si>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</si>
  <si>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</si>
  <si>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</si>
  <si>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</si>
  <si>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</si>
  <si>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</si>
  <si>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</si>
  <si>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</si>
  <si>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</si>
  <si>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</si>
  <si>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</si>
  <si>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</si>
  <si>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</si>
  <si>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</si>
  <si>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</si>
  <si>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</si>
  <si>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</si>
  <si>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</si>
  <si>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</si>
  <si>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</si>
  <si>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</si>
  <si>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</si>
  <si>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</si>
  <si>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</si>
  <si>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</si>
  <si>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</si>
  <si>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</si>
  <si>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</si>
  <si>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</si>
  <si>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</si>
  <si>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</si>
  <si>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</si>
  <si>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</si>
  <si>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</si>
  <si>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</si>
  <si>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</si>
  <si>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</si>
  <si>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</si>
  <si>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</si>
  <si>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</si>
  <si>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</si>
  <si>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</si>
  <si>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</si>
  <si>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</si>
  <si>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</si>
  <si>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</si>
  <si>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</si>
  <si>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</si>
  <si>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</si>
  <si>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</si>
  <si>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</si>
  <si>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</si>
  <si>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</si>
  <si>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</si>
  <si>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</si>
  <si>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</si>
  <si>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</si>
  <si>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</si>
  <si>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</si>
  <si>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</si>
  <si>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</si>
  <si>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</si>
  <si>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</si>
  <si>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</si>
  <si>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</si>
  <si>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</si>
  <si>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</si>
  <si>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</si>
  <si>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</si>
  <si>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</si>
  <si>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</si>
  <si>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</si>
  <si>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</si>
  <si>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</si>
  <si>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</si>
  <si>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</si>
  <si>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</si>
  <si>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</si>
  <si>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</si>
  <si>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</si>
  <si>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</si>
  <si>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</si>
  <si>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</si>
  <si>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</si>
  <si>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</si>
  <si>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</si>
  <si>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</si>
  <si>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</si>
  <si>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</si>
  <si>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</si>
  <si>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</si>
  <si>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</si>
  <si>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</si>
  <si>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</si>
  <si>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</si>
  <si>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</si>
  <si>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</si>
  <si>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</si>
  <si>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</si>
  <si>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</si>
  <si>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</si>
  <si>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</si>
  <si>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</si>
  <si>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</si>
  <si>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</si>
  <si>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</si>
  <si>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</si>
  <si>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</si>
  <si>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</si>
  <si>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</si>
  <si>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</si>
  <si>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</si>
  <si>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</si>
  <si>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</si>
  <si>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</si>
  <si>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</si>
  <si>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</si>
  <si>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</si>
  <si>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</si>
  <si>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</si>
  <si>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</si>
  <si>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</si>
  <si>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</si>
  <si>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</si>
  <si>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</si>
  <si>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</si>
  <si>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</si>
  <si>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</si>
  <si>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</si>
  <si>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</si>
  <si>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</si>
  <si>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</si>
  <si>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</si>
  <si>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</si>
  <si>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</si>
  <si>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</si>
  <si>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</si>
  <si>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</si>
  <si>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</si>
  <si>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</si>
  <si>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</si>
  <si>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</si>
  <si>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</si>
  <si>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</si>
  <si>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</si>
  <si>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</si>
  <si>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</si>
  <si>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</si>
  <si>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</si>
  <si>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</si>
  <si>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</si>
  <si>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</si>
  <si>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</si>
  <si>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</si>
  <si>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</si>
  <si>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</si>
  <si>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</si>
  <si>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</si>
  <si>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</si>
  <si>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</si>
  <si>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</si>
  <si>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</si>
  <si>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</si>
  <si>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</si>
  <si>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</si>
  <si>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</si>
  <si>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</si>
  <si>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</si>
  <si>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</si>
  <si>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</si>
  <si>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</si>
  <si>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</si>
  <si>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</si>
  <si>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</si>
  <si>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</si>
  <si>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</si>
  <si>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</si>
  <si>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</si>
  <si>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</si>
  <si>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</si>
  <si>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</si>
  <si>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</si>
  <si>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</si>
  <si>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</si>
  <si>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</si>
  <si>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</si>
  <si>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</si>
  <si>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</si>
  <si>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</si>
  <si>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</si>
  <si>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</si>
  <si>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</si>
  <si>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</si>
  <si>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</si>
  <si>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</si>
  <si>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</si>
  <si>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</si>
  <si>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</si>
  <si>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</si>
  <si>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</si>
  <si>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</si>
  <si>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</si>
  <si>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</si>
  <si>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</si>
  <si>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</si>
  <si>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</si>
  <si>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</si>
  <si>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</si>
  <si>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</si>
  <si>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</si>
  <si>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</si>
  <si>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</si>
  <si>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</si>
  <si>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</si>
  <si>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</si>
  <si>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</si>
  <si>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</si>
  <si>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</si>
  <si>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</si>
  <si>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</si>
  <si>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</si>
  <si>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</si>
  <si>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</si>
  <si>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</si>
  <si>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</si>
  <si>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</si>
  <si>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</si>
  <si>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</si>
  <si>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</si>
  <si>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</si>
  <si>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</si>
  <si>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</si>
  <si>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</si>
  <si>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</si>
  <si>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</si>
  <si>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</si>
  <si>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</si>
  <si>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</si>
  <si>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</si>
  <si>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</si>
  <si>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</si>
  <si>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</si>
  <si>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</si>
  <si>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</si>
  <si>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</si>
  <si>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</si>
  <si>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</si>
  <si>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</si>
  <si>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</si>
  <si>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</si>
  <si>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</si>
  <si>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</si>
  <si>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</si>
  <si>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</si>
  <si>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</si>
  <si>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</si>
  <si>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</si>
  <si>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</si>
  <si>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</si>
  <si>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</si>
  <si>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</si>
  <si>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</si>
  <si>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</si>
  <si>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</si>
  <si>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</si>
  <si>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</si>
  <si>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</si>
  <si>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</si>
  <si>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</si>
  <si>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</si>
  <si>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</si>
  <si>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</si>
  <si>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</si>
  <si>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</si>
  <si>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</si>
  <si>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</si>
  <si>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</si>
  <si>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</si>
  <si>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</si>
  <si>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</si>
  <si>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</si>
  <si>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</si>
  <si>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</si>
  <si>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</si>
  <si>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</si>
  <si>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</si>
  <si>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</si>
  <si>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</si>
  <si>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</si>
  <si>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</si>
  <si>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</si>
  <si>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</si>
  <si>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</si>
  <si>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</si>
  <si>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</si>
  <si>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</si>
  <si>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</si>
  <si>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</si>
  <si>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</si>
  <si>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</si>
  <si>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</si>
  <si>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</si>
  <si>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</si>
  <si>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</si>
  <si>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</si>
  <si>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</si>
  <si>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</si>
  <si>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</si>
  <si>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</si>
  <si>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</si>
  <si>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</si>
  <si>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</si>
  <si>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</si>
  <si>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</si>
  <si>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</si>
  <si>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</si>
  <si>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</si>
  <si>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</si>
  <si>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</si>
  <si>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</si>
  <si>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</si>
  <si>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</si>
  <si>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</si>
  <si>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</si>
  <si>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</si>
  <si>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</si>
  <si>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</si>
  <si>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</si>
  <si>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</si>
  <si>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</si>
  <si>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</si>
  <si>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</si>
  <si>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</si>
  <si>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</si>
  <si>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</si>
  <si>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</si>
  <si>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</si>
  <si>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</si>
  <si>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</si>
  <si>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</si>
  <si>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</si>
  <si>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</si>
  <si>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</si>
  <si>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</si>
  <si>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</si>
  <si>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</si>
  <si>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</si>
  <si>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</si>
  <si>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</si>
  <si>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</si>
  <si>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</si>
  <si>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</si>
  <si>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</si>
  <si>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</si>
  <si>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</si>
  <si>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</si>
  <si>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</si>
  <si>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</si>
  <si>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</si>
  <si>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</si>
  <si>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</si>
  <si>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</si>
  <si>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</si>
  <si>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</si>
  <si>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</si>
  <si>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</si>
  <si>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</si>
  <si>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</si>
  <si>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</si>
  <si>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</si>
  <si>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</si>
  <si>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</si>
  <si>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</si>
  <si>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</si>
  <si>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</si>
  <si>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</si>
  <si>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</si>
  <si>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</si>
  <si>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</si>
  <si>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</si>
  <si>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</si>
  <si>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</si>
  <si>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</si>
  <si>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</si>
  <si>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</si>
  <si>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</si>
  <si>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</si>
  <si>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</si>
  <si>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</si>
  <si>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</si>
  <si>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</si>
  <si>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</si>
  <si>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</si>
  <si>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</si>
  <si>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</si>
  <si>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</si>
  <si>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</si>
  <si>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</si>
  <si>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</si>
  <si>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</si>
  <si>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</si>
  <si>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</si>
  <si>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</si>
  <si>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</si>
  <si>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</si>
  <si>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</si>
  <si>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</si>
  <si>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</si>
  <si>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</si>
  <si>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</si>
  <si>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</si>
  <si>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</si>
  <si>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</si>
  <si>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</si>
  <si>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</si>
  <si>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</si>
  <si>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</si>
  <si>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</si>
  <si>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</si>
  <si>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</si>
  <si>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</si>
  <si>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</si>
  <si>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</si>
  <si>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</si>
  <si>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</si>
  <si>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</si>
  <si>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</si>
  <si>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</si>
  <si>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</si>
  <si>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</si>
  <si>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</si>
  <si>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</si>
  <si>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</si>
  <si>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</si>
  <si>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</si>
  <si>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</si>
  <si>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</si>
  <si>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</si>
  <si>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</si>
  <si>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</si>
  <si>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</si>
  <si>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</si>
  <si>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</si>
  <si>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</si>
  <si>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</si>
  <si>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</si>
  <si>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</si>
  <si>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</si>
  <si>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</si>
  <si>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</si>
  <si>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</si>
  <si>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</si>
  <si>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</si>
  <si>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</si>
  <si>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</si>
  <si>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</si>
  <si>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</si>
  <si>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</si>
  <si>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</si>
  <si>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</si>
  <si>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</si>
  <si>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</si>
  <si>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</si>
  <si>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</si>
  <si>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</si>
  <si>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</si>
  <si>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</si>
  <si>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</si>
  <si>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</si>
  <si>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</si>
  <si>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</si>
  <si>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</si>
  <si>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</si>
  <si>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</si>
  <si>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</si>
  <si>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</si>
  <si>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</si>
  <si>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</si>
  <si>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</si>
  <si>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</si>
  <si>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</si>
  <si>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</si>
  <si>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</si>
  <si>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</si>
  <si>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</si>
  <si>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</si>
  <si>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</si>
  <si>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</si>
  <si>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</si>
  <si>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</si>
  <si>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</si>
  <si>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</si>
  <si>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</si>
  <si>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</si>
  <si>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</si>
  <si>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</si>
  <si>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</si>
  <si>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</si>
  <si>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</si>
  <si>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</si>
  <si>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</si>
  <si>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</si>
  <si>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</si>
  <si>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</si>
  <si>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</si>
  <si>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</si>
  <si>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</si>
  <si>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</si>
  <si>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</si>
  <si>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</si>
  <si>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</si>
  <si>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</si>
  <si>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</si>
  <si>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</si>
  <si>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</si>
  <si>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</si>
  <si>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</si>
  <si>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</si>
  <si>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</si>
  <si>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</si>
  <si>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</si>
  <si>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</si>
  <si>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</si>
  <si>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</si>
  <si>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</si>
  <si>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</si>
  <si>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</si>
  <si>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</si>
  <si>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</si>
  <si>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</si>
  <si>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</si>
  <si>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</si>
  <si>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</si>
  <si>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</si>
  <si>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</si>
  <si>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</si>
  <si>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</si>
  <si>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</si>
  <si>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</si>
  <si>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</si>
  <si>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</si>
  <si>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</si>
  <si>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</si>
  <si>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</si>
  <si>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</si>
  <si>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</si>
  <si>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</si>
  <si>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</si>
  <si>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</si>
  <si>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</si>
  <si>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</si>
  <si>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</si>
  <si>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</si>
  <si>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</si>
  <si>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</si>
  <si>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</si>
  <si>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</si>
  <si>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</si>
  <si>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</si>
  <si>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</si>
  <si>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</si>
  <si>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</si>
  <si>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</si>
  <si>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</si>
  <si>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</si>
  <si>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</si>
  <si>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</si>
  <si>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</si>
  <si>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</si>
  <si>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</si>
  <si>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</si>
  <si>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</si>
  <si>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</si>
  <si>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</si>
  <si>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</si>
  <si>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</si>
  <si>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</si>
  <si>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</si>
  <si>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</si>
  <si>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</si>
  <si>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</si>
  <si>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</si>
  <si>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</si>
  <si>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</si>
  <si>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</si>
  <si>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</si>
  <si>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</si>
  <si>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</si>
  <si>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</si>
  <si>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</si>
  <si>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</si>
  <si>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</si>
  <si>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</si>
  <si>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</si>
  <si>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</si>
  <si>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</si>
  <si>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</si>
  <si>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</si>
  <si>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</si>
  <si>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</si>
  <si>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</si>
  <si>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</si>
  <si>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</si>
  <si>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</si>
  <si>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</si>
  <si>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</si>
  <si>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</si>
  <si>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</si>
  <si>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</si>
  <si>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</si>
  <si>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</si>
  <si>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</si>
  <si>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</si>
  <si>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</si>
  <si>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</si>
  <si>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</si>
  <si>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</si>
  <si>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</si>
  <si>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</si>
  <si>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</si>
  <si>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</si>
  <si>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</si>
  <si>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</si>
  <si>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</si>
  <si>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</si>
  <si>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</si>
  <si>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</si>
  <si>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</si>
  <si>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</si>
  <si>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</si>
  <si>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</si>
  <si>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</si>
  <si>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</si>
  <si>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</si>
  <si>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</si>
  <si>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</si>
  <si>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</si>
  <si>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</si>
  <si>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</si>
  <si>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</si>
  <si>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</si>
  <si>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</si>
  <si>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</si>
  <si>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</si>
  <si>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</si>
  <si>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</si>
  <si>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</si>
  <si>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</si>
  <si>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</si>
  <si>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</si>
  <si>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</si>
  <si>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</si>
  <si>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</si>
  <si>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</si>
  <si>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</si>
  <si>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</si>
  <si>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</si>
  <si>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</si>
  <si>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</si>
  <si>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</si>
  <si>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</si>
  <si>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</si>
  <si>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</si>
  <si>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</si>
  <si>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</si>
  <si>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</si>
  <si>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</si>
  <si>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</si>
  <si>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</si>
  <si>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</si>
  <si>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</si>
  <si>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</si>
  <si>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</si>
  <si>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</si>
  <si>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</si>
  <si>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</si>
  <si>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</si>
  <si>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</si>
  <si>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</si>
  <si>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</si>
  <si>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</si>
  <si>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</si>
  <si>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</si>
  <si>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</si>
  <si>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</si>
  <si>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</si>
  <si>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</si>
  <si>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</si>
  <si>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</si>
  <si>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</si>
  <si>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</si>
  <si>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</si>
  <si>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</si>
  <si>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</si>
  <si>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</si>
  <si>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</si>
  <si>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</si>
  <si>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</si>
  <si>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</si>
  <si>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</si>
  <si>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</si>
  <si>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</si>
  <si>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</si>
  <si>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</si>
  <si>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</si>
  <si>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</si>
  <si>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</si>
  <si>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</si>
  <si>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</si>
  <si>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</si>
  <si>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</si>
  <si>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</si>
  <si>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</si>
  <si>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</si>
  <si>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</si>
  <si>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</si>
  <si>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</si>
  <si>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</si>
  <si>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</si>
  <si>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</si>
  <si>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</si>
  <si>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</si>
  <si>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</si>
  <si>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</si>
  <si>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</si>
  <si>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</si>
  <si>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</si>
  <si>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</si>
  <si>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</si>
  <si>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</si>
  <si>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</si>
  <si>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</si>
  <si>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</si>
  <si>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</si>
  <si>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</si>
  <si>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</si>
  <si>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</si>
  <si>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</si>
  <si>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</si>
  <si>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</si>
  <si>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</si>
  <si>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</si>
  <si>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</si>
  <si>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</si>
  <si>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</si>
  <si>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</si>
  <si>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</si>
  <si>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</si>
  <si>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</si>
  <si>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</si>
  <si>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</si>
  <si>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</si>
  <si>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</si>
  <si>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</si>
  <si>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</si>
  <si>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</si>
  <si>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</si>
  <si>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</si>
  <si>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</si>
  <si>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</si>
  <si>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</si>
  <si>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</si>
  <si>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</si>
  <si>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</si>
  <si>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</si>
  <si>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</si>
  <si>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</si>
  <si>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</si>
  <si>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</si>
  <si>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</si>
  <si>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</si>
  <si>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</si>
  <si>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</si>
  <si>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</si>
  <si>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</si>
  <si>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</si>
  <si>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</si>
  <si>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</si>
  <si>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</si>
  <si>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</si>
  <si>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</si>
  <si>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</si>
  <si>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</si>
  <si>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</si>
  <si>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</si>
  <si>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</si>
  <si>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</si>
  <si>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</si>
  <si>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</si>
  <si>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</si>
  <si>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</si>
  <si>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</si>
  <si>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</si>
  <si>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</si>
  <si>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</si>
  <si>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</si>
  <si>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</si>
  <si>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</si>
  <si>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</si>
  <si>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</si>
  <si>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</si>
  <si>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</si>
  <si>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</si>
  <si>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</si>
  <si>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</si>
  <si>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</si>
  <si>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</si>
  <si>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</si>
  <si>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</si>
  <si>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</si>
  <si>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</si>
  <si>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</si>
  <si>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</si>
  <si>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</si>
  <si>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</si>
  <si>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</si>
  <si>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</si>
  <si>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</si>
  <si>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</si>
  <si>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</si>
  <si>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</si>
  <si>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</si>
  <si>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</si>
  <si>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</si>
  <si>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</si>
  <si>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</si>
  <si>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</si>
  <si>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</si>
  <si>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</si>
  <si>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</si>
  <si>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</si>
  <si>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</si>
  <si>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</si>
  <si>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</si>
  <si>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</si>
  <si>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</si>
  <si>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</si>
  <si>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</si>
  <si>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</si>
  <si>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</si>
  <si>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</si>
  <si>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</si>
  <si>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</si>
  <si>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</si>
  <si>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</si>
  <si>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</si>
  <si>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</si>
  <si>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</si>
  <si>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</si>
  <si>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</si>
  <si>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</si>
  <si>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</si>
  <si>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</si>
  <si>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</si>
  <si>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</si>
  <si>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</si>
  <si>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</si>
  <si>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</si>
  <si>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</si>
  <si>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</si>
  <si>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</si>
  <si>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</si>
  <si>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</si>
  <si>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</si>
  <si>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</si>
  <si>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</si>
  <si>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</si>
  <si>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</si>
  <si>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</si>
  <si>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</si>
  <si>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</si>
  <si>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</si>
  <si>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</si>
  <si>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</si>
  <si>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</si>
  <si>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</si>
  <si>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</si>
  <si>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</si>
  <si>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</si>
  <si>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</si>
  <si>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</si>
  <si>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</si>
  <si>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</si>
  <si>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</si>
  <si>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</si>
  <si>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</si>
  <si>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</si>
  <si>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</si>
  <si>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</si>
  <si>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</si>
  <si>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</si>
  <si>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</si>
  <si>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</si>
  <si>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</si>
  <si>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</si>
  <si>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</si>
  <si>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</si>
  <si>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</si>
  <si>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</si>
  <si>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</si>
  <si>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</si>
  <si>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</si>
  <si>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</si>
  <si>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</si>
  <si>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</si>
  <si>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</si>
  <si>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</si>
  <si>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</si>
  <si>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</si>
  <si>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</si>
  <si>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</si>
  <si>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</si>
  <si>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</si>
  <si>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</si>
  <si>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</si>
  <si>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</si>
  <si>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</si>
  <si>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</si>
  <si>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</si>
  <si>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</si>
  <si>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</si>
  <si>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</si>
  <si>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</si>
  <si>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</si>
  <si>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</si>
  <si>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</si>
  <si>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</si>
  <si>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</si>
  <si>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</si>
  <si>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</si>
  <si>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</si>
  <si>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</si>
  <si>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</si>
  <si>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</si>
  <si>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</si>
  <si>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</si>
  <si>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</si>
  <si>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</si>
  <si>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</si>
  <si>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</si>
  <si>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</si>
  <si>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</si>
  <si>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</si>
  <si>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</si>
  <si>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</si>
  <si>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</si>
  <si>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</si>
  <si>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</si>
  <si>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</si>
  <si>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</si>
  <si>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</si>
  <si>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</si>
  <si>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</si>
  <si>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</si>
  <si>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</si>
  <si>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</si>
  <si>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</si>
  <si>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</si>
  <si>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</si>
  <si>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</si>
  <si>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</si>
  <si>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</si>
  <si>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</si>
  <si>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</si>
  <si>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</si>
  <si>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</si>
  <si>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</si>
  <si>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</si>
  <si>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</si>
  <si>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</si>
  <si>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</si>
  <si>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</si>
  <si>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</si>
  <si>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</si>
  <si>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</si>
  <si>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</si>
  <si>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</si>
  <si>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</si>
  <si>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</si>
  <si>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</si>
  <si>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</si>
  <si>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</si>
  <si>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</si>
  <si>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</si>
  <si>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</si>
  <si>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</si>
  <si>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</si>
  <si>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</si>
  <si>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</si>
  <si>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</si>
  <si>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</si>
  <si>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</si>
  <si>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</si>
  <si>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</si>
  <si>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</si>
  <si>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</si>
  <si>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</si>
  <si>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</si>
  <si>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</si>
  <si>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</si>
  <si>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</si>
  <si>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</si>
  <si>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</si>
  <si>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</si>
  <si>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</si>
  <si>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</si>
  <si>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</si>
  <si>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</si>
  <si>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</si>
  <si>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</si>
  <si>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</si>
  <si>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</si>
  <si>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</si>
  <si>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</si>
  <si>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</si>
  <si>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</si>
  <si>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</si>
  <si>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</si>
  <si>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</si>
  <si>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</si>
  <si>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</si>
  <si>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</si>
  <si>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</si>
  <si>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</si>
  <si>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</si>
  <si>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</si>
  <si>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</si>
  <si>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</si>
  <si>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</si>
  <si>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</si>
  <si>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</si>
  <si>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</si>
  <si>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</si>
  <si>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</si>
  <si>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</si>
  <si>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</si>
  <si>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</si>
  <si>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</si>
  <si>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</si>
  <si>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</si>
  <si>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</si>
  <si>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</si>
  <si>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</si>
  <si>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</si>
  <si>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</si>
  <si>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</si>
  <si>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</si>
  <si>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</si>
  <si>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</si>
  <si>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</si>
  <si>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</si>
  <si>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</si>
  <si>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</si>
  <si>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</si>
  <si>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</si>
  <si>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</si>
  <si>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</si>
  <si>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</si>
  <si>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</si>
  <si>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</si>
  <si>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</si>
  <si>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</si>
  <si>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</si>
  <si>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</si>
  <si>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</si>
  <si>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</si>
  <si>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</si>
  <si>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</si>
  <si>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</si>
  <si>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</si>
  <si>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</si>
  <si>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</si>
  <si>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</si>
  <si>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</si>
  <si>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</si>
  <si>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</si>
  <si>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</si>
  <si>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</si>
  <si>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</si>
  <si>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</si>
  <si>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</si>
  <si>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</si>
  <si>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</si>
  <si>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</si>
  <si>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</si>
  <si>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</si>
  <si>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</si>
  <si>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</si>
  <si>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</si>
  <si>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</si>
  <si>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</si>
  <si>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</si>
  <si>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</si>
  <si>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</si>
  <si>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</si>
  <si>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</si>
  <si>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</si>
  <si>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</si>
  <si>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</si>
  <si>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</si>
  <si>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</si>
  <si>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</si>
  <si>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</si>
  <si>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</si>
  <si>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</si>
  <si>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</si>
  <si>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</si>
  <si>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</si>
  <si>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</si>
  <si>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</si>
  <si>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</si>
  <si>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</si>
  <si>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</si>
  <si>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</si>
  <si>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</si>
  <si>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</si>
  <si>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</si>
  <si>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</si>
  <si>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</si>
  <si>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</si>
  <si>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</si>
  <si>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</si>
  <si>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</si>
  <si>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</si>
  <si>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</si>
  <si>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</si>
  <si>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</si>
  <si>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</si>
  <si>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</si>
  <si>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</si>
  <si>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</si>
  <si>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</si>
  <si>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</si>
  <si>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</si>
  <si>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</si>
  <si>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</si>
  <si>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</si>
  <si>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</si>
  <si>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</si>
  <si>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</si>
  <si>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</si>
  <si>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</si>
  <si>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</si>
  <si>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</si>
  <si>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</si>
  <si>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</si>
  <si>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</si>
  <si>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</si>
  <si>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</si>
  <si>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</si>
  <si>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</si>
  <si>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</si>
  <si>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</si>
  <si>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</si>
  <si>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</si>
  <si>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</si>
  <si>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</si>
  <si>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</si>
  <si>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</si>
  <si>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</si>
  <si>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</si>
  <si>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</si>
  <si>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</si>
  <si>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</si>
  <si>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</si>
  <si>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</si>
  <si>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</si>
  <si>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</si>
  <si>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</si>
  <si>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</si>
  <si>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</si>
  <si>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</si>
  <si>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</si>
  <si>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</si>
  <si>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</si>
  <si>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</si>
  <si>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</si>
  <si>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</si>
  <si>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</si>
  <si>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</si>
  <si>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</si>
  <si>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</si>
  <si>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</si>
  <si>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</si>
  <si>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</si>
  <si>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</si>
  <si>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</si>
  <si>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</si>
  <si>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</si>
  <si>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</si>
  <si>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</si>
  <si>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</si>
  <si>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</si>
  <si>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</si>
  <si>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</si>
  <si>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</si>
  <si>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</si>
  <si>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</si>
  <si>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</si>
  <si>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</si>
  <si>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</si>
  <si>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</si>
  <si>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</si>
  <si>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</si>
  <si>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</si>
  <si>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</si>
  <si>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</si>
  <si>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</si>
  <si>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</si>
  <si>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</si>
  <si>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</si>
  <si>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</si>
  <si>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</si>
  <si>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</si>
  <si>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</si>
  <si>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</si>
  <si>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</si>
  <si>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</si>
  <si>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</si>
  <si>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</si>
  <si>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</si>
  <si>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</si>
  <si>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</si>
  <si>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</si>
  <si>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</si>
  <si>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</si>
  <si>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</si>
  <si>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</si>
  <si>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</si>
  <si>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</si>
  <si>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</si>
  <si>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</si>
  <si>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</si>
  <si>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</si>
  <si>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</si>
  <si>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</si>
  <si>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</si>
  <si>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</si>
  <si>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</si>
  <si>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</si>
  <si>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</si>
  <si>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</si>
  <si>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</si>
  <si>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</si>
  <si>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</si>
  <si>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</si>
  <si>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</si>
  <si>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</si>
  <si>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</si>
  <si>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</si>
  <si>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</si>
  <si>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</si>
  <si>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</si>
  <si>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</si>
  <si>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</si>
  <si>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</si>
  <si>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</si>
  <si>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</si>
  <si>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</si>
  <si>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</si>
  <si>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</si>
  <si>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</si>
  <si>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</si>
  <si>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</si>
  <si>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</si>
  <si>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</si>
  <si>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</si>
  <si>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</si>
  <si>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</si>
  <si>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</si>
  <si>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</si>
  <si>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</si>
  <si>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</si>
  <si>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</si>
  <si>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</si>
  <si>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</si>
  <si>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</si>
  <si>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</si>
  <si>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</si>
  <si>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</si>
  <si>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</si>
  <si>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</si>
  <si>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</si>
  <si>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</si>
  <si>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</si>
  <si>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</si>
  <si>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</si>
  <si>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</si>
  <si>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</si>
  <si>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</si>
  <si>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</si>
  <si>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</si>
  <si>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</si>
  <si>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</si>
  <si>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</si>
  <si>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</si>
  <si>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</si>
  <si>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</si>
  <si>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</si>
  <si>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</si>
  <si>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</si>
  <si>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</si>
  <si>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</si>
  <si>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</si>
  <si>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</si>
  <si>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</si>
  <si>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</si>
  <si>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</si>
  <si>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</si>
  <si>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</si>
  <si>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</si>
  <si>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</si>
  <si>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</si>
  <si>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</si>
  <si>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</si>
  <si>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</si>
  <si>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</si>
  <si>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</si>
  <si>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</si>
  <si>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</si>
  <si>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</si>
  <si>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</si>
  <si>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</si>
  <si>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</si>
  <si>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</si>
  <si>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</si>
  <si>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</si>
  <si>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</si>
  <si>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</si>
  <si>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</si>
  <si>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</si>
  <si>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</si>
  <si>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</si>
  <si>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</si>
  <si>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</si>
  <si>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</si>
  <si>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</si>
  <si>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</si>
  <si>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</si>
  <si>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</si>
  <si>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</si>
  <si>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</si>
  <si>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</si>
  <si>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</si>
  <si>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</si>
  <si>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</si>
  <si>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</si>
  <si>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</si>
  <si>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</si>
  <si>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</si>
  <si>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</si>
  <si>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</si>
  <si>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</si>
  <si>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</si>
  <si>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</si>
  <si>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</si>
  <si>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</si>
  <si>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</si>
  <si>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</si>
  <si>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</si>
  <si>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</si>
  <si>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</si>
  <si>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</si>
  <si>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</si>
  <si>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</si>
  <si>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</si>
  <si>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</si>
  <si>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</si>
  <si>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</si>
  <si>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</si>
  <si>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</si>
  <si>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</si>
  <si>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</si>
  <si>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</si>
  <si>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</si>
  <si>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</si>
  <si>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</si>
  <si>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</si>
  <si>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</si>
  <si>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</si>
  <si>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</si>
  <si>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</si>
  <si>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</si>
  <si>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</si>
  <si>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</si>
  <si>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</si>
  <si>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</si>
  <si>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</si>
  <si>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</si>
  <si>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</si>
  <si>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</si>
  <si>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</si>
  <si>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</si>
  <si>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</si>
  <si>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</si>
  <si>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</si>
  <si>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</si>
  <si>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</si>
  <si>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</si>
  <si>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</si>
  <si>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</si>
  <si>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</si>
  <si>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</si>
  <si>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</si>
  <si>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</si>
  <si>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</si>
  <si>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</si>
  <si>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</si>
  <si>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</si>
  <si>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</si>
  <si>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</si>
  <si>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</si>
  <si>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</si>
  <si>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</si>
  <si>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</si>
  <si>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</si>
  <si>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</si>
  <si>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</si>
  <si>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</si>
  <si>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</si>
  <si>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</si>
  <si>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</si>
  <si>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</si>
  <si>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</si>
  <si>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</si>
  <si>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</si>
  <si>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</si>
  <si>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</si>
  <si>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</si>
  <si>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</si>
  <si>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</si>
  <si>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</si>
  <si>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</si>
  <si>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</si>
  <si>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</si>
  <si>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</si>
  <si>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</si>
  <si>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</si>
  <si>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</si>
  <si>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</si>
  <si>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</si>
  <si>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</si>
  <si>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</si>
  <si>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</si>
  <si>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</si>
  <si>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</si>
  <si>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</si>
  <si>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</si>
  <si>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</si>
  <si>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</si>
  <si>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</si>
  <si>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</si>
  <si>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</si>
  <si>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</si>
  <si>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</si>
  <si>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</si>
  <si>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</si>
  <si>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</si>
  <si>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</si>
  <si>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</si>
  <si>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</si>
  <si>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</si>
  <si>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</si>
  <si>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</si>
  <si>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</si>
  <si>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</si>
  <si>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</si>
  <si>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</si>
  <si>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</si>
  <si>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</si>
  <si>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</si>
  <si>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</si>
  <si>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</si>
  <si>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</si>
  <si>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</si>
  <si>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</si>
  <si>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</si>
  <si>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</si>
  <si>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</si>
  <si>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</si>
  <si>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</si>
  <si>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</si>
  <si>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</si>
  <si>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</si>
  <si>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</si>
  <si>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</si>
  <si>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</si>
  <si>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</si>
  <si>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</si>
  <si>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</si>
  <si>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</si>
  <si>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</si>
  <si>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</si>
  <si>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</si>
  <si>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</si>
  <si>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</si>
  <si>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</si>
  <si>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</si>
  <si>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</si>
  <si>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</si>
  <si>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</si>
  <si>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</si>
  <si>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</si>
  <si>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</si>
  <si>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</si>
  <si>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</si>
  <si>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</si>
  <si>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</si>
  <si>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</si>
  <si>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</si>
  <si>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</si>
  <si>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</si>
  <si>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</si>
  <si>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</si>
  <si>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</si>
  <si>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</si>
  <si>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</si>
  <si>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</si>
  <si>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</si>
  <si>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</si>
  <si>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</si>
  <si>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</si>
  <si>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</si>
  <si>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</si>
  <si>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</si>
  <si>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</si>
  <si>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</si>
  <si>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</si>
  <si>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</si>
  <si>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</si>
  <si>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</si>
  <si>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</si>
  <si>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</si>
  <si>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</si>
  <si>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</si>
  <si>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</si>
  <si>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</si>
  <si>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</si>
  <si>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</si>
  <si>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</si>
  <si>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</si>
  <si>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</si>
  <si>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</si>
  <si>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</si>
  <si>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</si>
  <si>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</si>
  <si>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</si>
  <si>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</si>
  <si>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</si>
  <si>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</si>
  <si>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</si>
  <si>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</si>
  <si>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</si>
  <si>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</si>
  <si>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</si>
  <si>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</si>
  <si>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</si>
  <si>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</si>
  <si>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</si>
  <si>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</si>
  <si>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</si>
  <si>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</si>
  <si>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</si>
  <si>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</si>
  <si>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</si>
  <si>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</si>
  <si>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</si>
  <si>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</si>
  <si>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</si>
  <si>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</si>
  <si>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</si>
  <si>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</si>
  <si>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</si>
  <si>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</si>
  <si>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</si>
  <si>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</si>
  <si>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</si>
  <si>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</si>
  <si>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</si>
  <si>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</si>
  <si>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</si>
  <si>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</si>
  <si>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</si>
  <si>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</si>
  <si>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</si>
  <si>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</si>
  <si>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</si>
  <si>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</si>
  <si>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</si>
  <si>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</si>
  <si>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</si>
  <si>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</si>
  <si>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</si>
  <si>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</si>
  <si>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</si>
  <si>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</si>
  <si>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</si>
  <si>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</si>
  <si>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</si>
  <si>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</si>
  <si>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</si>
  <si>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</si>
  <si>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</si>
  <si>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</si>
  <si>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</si>
  <si>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</si>
  <si>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</si>
  <si>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</si>
  <si>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</si>
  <si>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</si>
  <si>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</si>
  <si>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</si>
  <si>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</si>
  <si>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</si>
  <si>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</si>
  <si>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</si>
  <si>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</si>
  <si>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</si>
  <si>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</si>
  <si>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</si>
  <si>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</si>
  <si>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</si>
  <si>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</si>
  <si>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</si>
  <si>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</si>
  <si>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</si>
  <si>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</si>
  <si>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</si>
  <si>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</si>
  <si>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</si>
  <si>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</si>
  <si>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</si>
  <si>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</si>
  <si>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</si>
  <si>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</si>
  <si>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</si>
  <si>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</si>
  <si>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</si>
  <si>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</si>
  <si>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</si>
  <si>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</si>
  <si>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</si>
  <si>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</si>
  <si>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</si>
  <si>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</si>
  <si>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</si>
  <si>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</si>
  <si>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</si>
  <si>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</si>
  <si>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</si>
  <si>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</si>
  <si>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</si>
  <si>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</si>
  <si>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</si>
  <si>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</si>
  <si>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</si>
  <si>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</si>
  <si>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</si>
  <si>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</si>
  <si>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</si>
  <si>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</si>
  <si>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</si>
  <si>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</si>
  <si>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</si>
  <si>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</si>
  <si>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</si>
  <si>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</si>
  <si>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</si>
  <si>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</si>
  <si>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</si>
  <si>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</si>
  <si>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</si>
  <si>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</si>
  <si>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</si>
  <si>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</si>
  <si>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</si>
  <si>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</si>
  <si>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</si>
  <si>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</si>
  <si>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</si>
  <si>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</si>
  <si>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</si>
  <si>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</si>
  <si>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</si>
  <si>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</si>
  <si>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</si>
  <si>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</si>
  <si>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</si>
  <si>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</si>
  <si>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</si>
  <si>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</si>
  <si>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</si>
  <si>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</si>
  <si>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</si>
  <si>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</si>
  <si>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</si>
  <si>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</si>
  <si>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</si>
  <si>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</si>
  <si>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</si>
  <si>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</si>
  <si>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</si>
  <si>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</si>
  <si>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</si>
  <si>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</si>
  <si>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</si>
  <si>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</si>
  <si>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</si>
  <si>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</si>
  <si>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</si>
  <si>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</si>
  <si>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</si>
  <si>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</si>
  <si>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</si>
  <si>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</si>
  <si>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</si>
  <si>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</si>
  <si>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</si>
  <si>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</si>
  <si>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</si>
  <si>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</si>
  <si>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</si>
  <si>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</si>
  <si>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</si>
  <si>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</si>
  <si>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</si>
  <si>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</si>
  <si>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</si>
  <si>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</si>
  <si>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</si>
  <si>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</si>
  <si>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</si>
  <si>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</si>
  <si>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</si>
  <si>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</si>
  <si>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</si>
  <si>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</si>
  <si>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</si>
  <si>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</si>
  <si>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</si>
  <si>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</si>
  <si>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</si>
  <si>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</si>
  <si>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</si>
  <si>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</si>
  <si>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</si>
  <si>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</si>
  <si>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</si>
  <si>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</si>
  <si>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</si>
  <si>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</si>
  <si>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</si>
  <si>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</si>
  <si>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</si>
  <si>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</si>
  <si>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</si>
  <si>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</si>
  <si>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</si>
  <si>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</si>
  <si>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</si>
  <si>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</si>
  <si>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</si>
  <si>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</si>
  <si>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</si>
  <si>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</si>
  <si>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</si>
  <si>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</si>
  <si>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</si>
  <si>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</si>
  <si>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</si>
  <si>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</si>
  <si>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</si>
  <si>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</si>
  <si>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</si>
  <si>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</si>
  <si>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</si>
  <si>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</si>
  <si>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</si>
  <si>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</si>
  <si>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</si>
  <si>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</si>
  <si>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</si>
  <si>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</si>
  <si>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</si>
  <si>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</si>
  <si>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</si>
  <si>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</si>
  <si>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</si>
  <si>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</si>
  <si>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</si>
  <si>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</si>
  <si>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</si>
  <si>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</si>
  <si>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</si>
  <si>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</si>
  <si>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</si>
  <si>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</si>
  <si>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</si>
  <si>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</si>
  <si>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</si>
  <si>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</si>
  <si>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</si>
  <si>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</si>
  <si>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</si>
  <si>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</si>
  <si>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</si>
  <si>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</si>
  <si>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</si>
  <si>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</si>
  <si>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</si>
  <si>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</si>
  <si>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</si>
  <si>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</si>
  <si>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</si>
  <si>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</si>
  <si>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</si>
  <si>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</si>
  <si>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</si>
  <si>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</si>
  <si>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</si>
  <si>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</si>
  <si>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</si>
  <si>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</si>
  <si>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</si>
  <si>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</si>
  <si>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</si>
  <si>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</si>
  <si>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</si>
  <si>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</si>
  <si>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</si>
  <si>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</si>
  <si>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</si>
  <si>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</si>
  <si>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</si>
  <si>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</si>
  <si>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</si>
  <si>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</si>
  <si>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</si>
  <si>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</si>
  <si>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</si>
  <si>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</si>
  <si>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</si>
  <si>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</si>
  <si>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</si>
  <si>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</si>
  <si>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</si>
  <si>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</si>
  <si>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</si>
  <si>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</si>
  <si>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</si>
  <si>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</si>
  <si>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</si>
  <si>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</si>
  <si>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</si>
  <si>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</si>
  <si>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</si>
  <si>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</si>
  <si>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</si>
  <si>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</si>
  <si>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</si>
  <si>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</si>
  <si>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</si>
  <si>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</si>
  <si>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</si>
  <si>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</si>
  <si>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</si>
  <si>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</si>
  <si>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</si>
  <si>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</si>
  <si>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</si>
  <si>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</si>
  <si>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</si>
  <si>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</si>
  <si>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</si>
  <si>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</si>
  <si>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</si>
  <si>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</si>
  <si>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</si>
  <si>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</si>
  <si>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</si>
  <si>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</si>
  <si>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</si>
  <si>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</si>
  <si>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</si>
  <si>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</si>
  <si>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</si>
  <si>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</si>
  <si>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</si>
  <si>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</si>
  <si>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</si>
  <si>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</si>
  <si>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</si>
  <si>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</si>
  <si>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</si>
  <si>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</si>
  <si>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</si>
  <si>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</si>
  <si>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</si>
  <si>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</si>
  <si>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</si>
  <si>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</si>
  <si>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</si>
  <si>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</si>
  <si>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</si>
  <si>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</si>
  <si>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</si>
  <si>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</si>
  <si>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</si>
  <si>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</si>
  <si>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</si>
  <si>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PCM-20251029-00000556</t>
  </si>
  <si>
    <t xml:space="preserve">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</si>
</sst>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296.42676076389034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5.6853356480132788E-2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45959.375186689816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45959.375186689816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45959.375186689816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45959.375186689816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45959.375186689816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45959.375186689816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45959.375186689816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45959.375186689816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45959.375186689816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45959.375186689816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45959.375186689816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45959.375186689816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45959.375186689816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45959.375186689816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45959.375186689816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45959.375186689816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45959.375186689816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45959.375186689816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45959.375186689816</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45959.375186689816</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0ED7B105-D9A8-400A-A2F4-0E607FB7ADB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134.37534872685501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0.63310335648566252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0.59892511574435048</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0.43729317130055279</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0.14926076389383525</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3.6795486113987863E-2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3.0024652776774019E-2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45959.375186689816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45959.375186689816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45959.375186689816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45959.375186689816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45959.375186689816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45959.375186689816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45959.375186689816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45959.375186689816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45959.375186689816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45959.375186689816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45959.375186689816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45959.375186689816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45959.375186689816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45959.375186689816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45959.375186689816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45959.375186689816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45959.375186689816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45959.375186689816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45959.375186689816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45959.375186689816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45959.375186689816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45959.375186689816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45959.375186689816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45959.375186689816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45959.375186689816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45959.375186689816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45959.375186689816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45959.375186689816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45959.375186689816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45959.375186689816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45959.375186689816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45959.375186689816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45959.375186689816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45959.375186689816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45959.375186689816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45959.375186689816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45959.375186689816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45959.375186689816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45959.375186689816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45959.375186689816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45959.375186689816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45959.375186689816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45959.375186689816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45959.375186689816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45959.375186689816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45959.375186689816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45959.375186689816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45959.375186689816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45959.375186689816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45959.375186689816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45959.375186689816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45959.375186689816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45959.375186689816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45959.375186689816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45959.375186689816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45959.375186689816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45959.375186689816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45959.375186689816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45959.375186689816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45959.375186689816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45959.375186689816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45959.375186689816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45959.375186689816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45959.375186689816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45959.375186689816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45959.375186689816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45959.375186689816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45959.375186689816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45959.375186689816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45959.375186689816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45959.375186689816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45959.375186689816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45959.375186689816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45959.375186689816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45959.375186689816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45959.375186689816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45959.375186689816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45959.375186689816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45959.375186689816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45959.375186689816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45959.375186689816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45959.375186689816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45959.375186689816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45959.375186689816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45959.375186689816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45959.375186689816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45959.375186689816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45959.375186689816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45959.375186689816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45959.375186689816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45959.375186689816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45959.375186689816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45959.375186689816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45959.375186689816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45959.375186689816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45959.375186689816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45959.375186689816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45959.375186689816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45959.375186689816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45959.375186689816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45959.375186689816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45959.375186689816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45959.375186689816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45959.375186689816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45959.375186689816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45959.375186689816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45959.375186689816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45959.375186689816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45959.375186689816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45959.375186689816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45959.375186689816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45959.375186689816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45959.375186689816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45959.375186689816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45959.375186689816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45959.375186689816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45959.375186689816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45959.375186689816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45959.375186689816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45959.375186689816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45959.375186689816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45959.375186689816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45959.375186689816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45959.375186689816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45959.375186689816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45959.375186689816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45959.375186689816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45959.375186689816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45959.375186689816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45959.375186689816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45959.375186689816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45959.375186689816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45959.375186689816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45959.375186689816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45959.375186689816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45959.375186689816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45959.375186689816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45959.375186689816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45959.375186689816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45959.375186689816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45959.375186689816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45959.375186689816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45959.375186689816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45959.375186689816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45959.375186689816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45959.375186689816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45959.375186689816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45959.375186689816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45959.375186689816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45959.375186689816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45959.375186689816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45959.375186689816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45959.375186689816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45959.375186689816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45959.375186689816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45959.375186689816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45959.375186689816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45959.375186689816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45959.375186689816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45959.375186689816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45959.375186689816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45959.375186689816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45959.375186689816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45959.375186689816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45959.375186689816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45959.375186689816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45959.375186689816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45959.375186689816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45959.375186689816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45959.375186689816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45959.375186689816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45959.375186689816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45959.375186689816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45959.375186689816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45959.375186689816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45959.375186689816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45959.375186689816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45959.375186689816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45959.375186689816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45959.375186689816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45959.375186689816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45959.375186689816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45959.375186689816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45959.375186689816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45959.375186689816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45959.375186689816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45959.375186689816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abSelected="1" workbookViewId="0">
      <selection activeCell="D2" sqref="D2: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45959.375186689816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45959.375186689816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45959.375186689816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45959.375186689816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45959.375186689816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45959.375186689816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45959.375186689816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45959.375186689816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45959.375186689816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45959.375186689816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45959.375186689816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45959.375186689816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45959.375186689816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45959.375186689816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45959.375186689816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45959.375186689816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45959.375186689816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45959.375186689816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45959.375186689816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45959.375186689816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45959.375186689816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45959.375186689816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45959.375186689816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45959.375186689816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45959.375186689816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45959.375186689816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45959.375186689816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45959.375186689816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45959.375186689816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45959.375186689816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45959.375186689816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45959.375186689816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45959.375186689816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45959.375186689816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45959.375186689816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45959.375186689816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45959.375186689816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45959.375186689816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45959.375186689816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45959.375186689816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45959.375186689816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45959.375186689816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45959.375186689816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45959.375186689816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45959.375186689816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45959.375186689816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45959.375186689816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45959.375186689816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45959.375186689816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45959.375186689816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45959.375186689816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45959.375186689816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45959.375186689816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45959.375186689816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45959.375186689816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45959.375186689816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45959.375186689816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45959.375186689816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45959.375186689816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45959.375186689816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45959.375186689816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45959.375186689816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45959.375186689816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45959.375186689816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45959.375186689816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45959.375186689816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45959.375186689816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45959.375186689816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45959.375186689816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45959.375186689816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45959.375186689816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45959.375186689816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45959.375186689816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45959.375186689816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45959.375186689816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45959.375186689816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45959.375186689816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45959.375186689816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45959.375186689816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45959.375186689816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45959.375186689816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45959.375186689816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45959.375186689816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45959.375186689816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45959.375186689816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45959.375186689816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45959.375186689816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45959.375186689816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45959.375186689816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45959.375186689816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45959.375186689816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45959.375186689816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45959.375186689816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45959.375186689816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45959.375186689816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45959.375186689816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45959.375186689816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45959.375186689816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45959.375186689816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45959.375186689816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45959.375186689816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45959.375186689816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45959.375186689816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45959.375186689816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45959.375186689816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45959.375186689816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45959.375186689816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45959.375186689816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45959.375186689816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45959.375186689816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45959.375186689816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45959.375186689816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45959.375186689816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45959.375186689816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45959.375186689816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45959.375186689816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45959.375186689816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45959.375186689816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45959.375186689816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45959.375186689816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45959.375186689816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45959.375186689816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45959.375186689816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45959.375186689816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45959.375186689816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45959.375186689816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45959.375186689816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45959.375186689816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45959.375186689816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45959.375186689816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45959.375186689816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45959.375186689816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45959.375186689816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45959.375186689816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45959.375186689816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45959.375186689816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45959.375186689816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45959.375186689816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45959.375186689816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45959.375186689816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45959.375186689816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45959.375186689816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45959.375186689816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45959.375186689816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45959.375186689816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45959.375186689816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45959.375186689816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45959.375186689816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45959.375186689816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45959.375186689816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45959.375186689816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45959.375186689816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45959.375186689816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45959.375186689816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45959.375186689816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45959.375186689816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45959.375186689816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45959.375186689816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45959.375186689816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45959.375186689816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45959.375186689816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45959.375186689816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45959.375186689816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45959.375186689816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45959.375186689816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45959.375186689816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45959.375186689816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45959.375186689816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45959.375186689816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45959.375186689816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45959.375186689816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45959.375186689816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45959.375186689816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45959.375186689816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45959.375186689816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45959.375186689816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45959.375186689816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45959.375186689816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45959.375186689816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45959.375186689816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45959.375186689816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45959.375186689816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45959.375186689816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45959.375186689816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45959.375186689816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45959.375186689816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45959.375186689816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45959.375186689816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45959.375186689816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45959.375186689816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45959.375186689816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45959.375186689816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45959.375186689816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45959.375186689816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45959.375186689816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45959.375186689816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45959.375186689816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45959.375186689816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45959.375186689816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45959.375186689816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45959.375186689816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45959.375186689816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45959.375186689816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45959.375186689816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45959.375186689816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45959.375186689816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45959.375186689816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45959.375186689816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45959.375186689816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45959.375186689816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45959.375186689816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45959.375186689816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45959.375186689816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45959.375186689816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45959.375186689816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45959.375186689816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45959.375186689816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45959.375186689816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45959.375186689816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45959.375186689816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45959.375186689816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45959.375186689816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45959.375186689816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45959.375186689816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45959.375186689816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45959.375186689816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45959.375186689816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45959.375186689816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45959.375186689816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45959.375186689816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45959.375186689816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45959.375186689816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45959.375186689816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45959.375186689816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45959.375186689816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45959.375186689816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45959.375186689816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45959.375186689816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45959.375186689816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45959.375186689816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45959.375186689816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45959.375186689816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45959.375186689816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45959.375186689816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45959.375186689816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45959.375186689816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45959.375186689816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45959.375186689816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45959.375186689816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45959.375186689816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45959.375186689816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45959.375186689816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45959.375186689816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45959.375186689816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45959.375186689816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45959.375186689816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45959.375186689816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45959.375186689816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45959.375186689816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45959.375186689816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45959.375186689816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45959.375186689816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45959.375186689816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45959.375186689816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45959.375186689816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45959.375186689816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45959.375186689816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45959.375186689816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45959.375186689816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45959.375186689816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45959.375186689816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45959.375186689816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45959.375186689816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45959.375186689816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45959.375186689816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45959.375186689816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45959.375186689816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45959.375186689816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45959.375186689816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45959.375186689816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45959.375186689816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45959.375186689816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45959.375186689816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45959.375186689816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45959.375186689816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45959.375186689816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45959.375186689816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45959.375186689816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45959.375186689816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45959.375186689816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45959.375186689816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45959.375186689816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45959.375186689816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45959.375186689816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45959.375186689816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45959.375186689816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45959.375186689816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45959.375186689816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45959.375186689816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45959.375186689816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45959.375186689816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45959.375186689816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45959.375186689816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45959.375186689816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45959.375186689816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45959.375186689816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45959.375186689816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45959.375186689816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45959.375186689816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45959.375186689816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45959.375186689816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45959.375186689816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45959.375186689816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45959.375186689816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45959.375186689816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45959.375186689816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45959.375186689816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45959.375186689816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45959.375186689816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45959.375186689816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45959.375186689816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45959.375186689816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45959.375186689816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45959.375186689816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45959.375186689816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45959.375186689816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45959.375186689816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45959.375186689816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45959.375186689816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45959.375186689816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45959.375186689816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45959.375186689816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45959.375186689816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45959.375186689816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45959.375186689816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45959.375186689816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45959.375186689816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45959.375186689816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45959.375186689816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45959.375186689816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45959.375186689816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45959.375186689816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45959.375186689816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45959.375186689816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45959.375186689816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45959.375186689816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45959.375186689816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45959.375186689816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45959.375186689816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45959.375186689816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45959.375186689816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45959.375186689816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45959.375186689816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45959.375186689816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45959.375186689816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45959.375186689816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45959.375186689816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45959.375186689816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45959.375186689816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45959.375186689816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45959.375186689816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45959.375186689816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45959.375186689816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45959.375186689816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45959.375186689816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45959.375186689816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45959.375186689816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45959.375186689816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45959.375186689816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45959.375186689816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45959.375186689816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45959.375186689816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45959.375186689816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45959.375186689816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45959.375186689816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45959.375186689816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45959.375186689816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45959.375186689816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45959.375186689816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45959.375186689816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45959.375186689816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45959.375186689816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45959.375186689816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45959.375186689816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45959.375186689816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45959.375186689816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45959.375186689816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45959.375186689816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45959.375186689816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45959.375186689816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45959.375186689816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45959.375186689816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45959.375186689816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45959.375186689816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45959.375186689816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45959.375186689816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45959.375186689816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45959.375186689816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45959.375186689816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45959.375186689816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45959.375186689816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45959.375186689816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45959.375186689816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45959.375186689816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45959.375186689816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45959.375186689816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45959.375186689816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45959.375186689816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45959.375186689816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45959.375186689816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45959.375186689816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45959.375186689816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45959.375186689816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45959.375186689816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45959.375186689816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45959.375186689816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45959.375186689816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45959.375186689816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45959.375186689816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45959.375186689816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45959.375186689816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45959.375186689816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45959.375186689816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45959.375186689816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45959.375186689816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45959.375186689816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45959.375186689816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45959.375186689816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45959.375186689816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45959.375186689816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45959.375186689816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45959.375186689816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45959.375186689816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45959.375186689816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45959.375186689816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45959.375186689816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45959.375186689816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45959.375186689816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45959.375186689816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45959.375186689816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45959.375186689816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45959.375186689816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45959.375186689816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45959.375186689816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45959.375186689816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45959.375186689816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45959.375186689816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45959.375186689816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45959.375186689816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45959.375186689816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45959.375186689816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45959.375186689816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45959.375186689816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45959.375186689816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45959.375186689816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45959.375186689816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45959.375186689816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45959.375186689816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45959.375186689816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45959.375186689816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45959.375186689816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45959.375186689816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45959.375186689816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45959.375186689816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45959.375186689816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45959.375186689816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45959.375186689816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45959.375186689816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45959.375186689816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45959.375186689816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45959.375186689816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45959.375186689816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45959.375186689816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45959.375186689816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45959.375186689816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45959.375186689816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45959.375186689816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45959.375186689816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45959.375186689816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45959.375186689816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45959.375186689816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45959.375186689816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45959.375186689816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45959.375186689816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45959.375186689816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45959.375186689816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45959.375186689816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45959.375186689816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45959.375186689816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45959.375186689816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45959.375186689816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45959.375186689816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45959.375186689816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45959.375186689816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45959.375186689816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45959.375186689816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45959.375186689816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45959.375186689816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45959.375186689816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45959.375186689816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45959.375186689816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45959.375186689816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45959.375186689816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45959.375186689816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45959.375186689816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45959.375186689816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45959.375186689816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45959.375186689816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45959.375186689816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45959.375186689816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45959.375186689816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45959.375186689816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45959.375186689816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45959.375186689816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45959.375186689816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45959.375186689816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45959.375186689816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45959.375186689816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45959.375186689816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45959.375186689816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45959.375186689816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45959.375186689816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45959.375186689816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45959.375186689816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45959.375186689816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45959.375186689816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45959.375186689816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45959.375186689816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45959.375186689816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45959.375186689816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45959.375186689816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45959.375186689816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45959.375186689816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45959.375186689816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45959.375186689816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45959.375186689816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45959.375186689816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45959.375186689816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45959.375186689816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45959.375186689816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45959.375186689816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45959.375186689816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45959.375186689816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45959.375186689816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45959.375186689816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45959.375186689816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45959.375186689816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45959.375186689816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45959.375186689816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45959.375186689816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45959.375186689816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45959.375186689816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45959.375186689816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45959.375186689816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45959.375186689816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45959.375186689816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45959.375186689816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45959.375186689816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45959.375186689816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45959.375186689816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45959.375186689816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45959.375186689816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45959.375186689816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45959.375186689816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45959.375186689816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45959.375186689816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45959.375186689816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45959.375186689816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45959.375186689816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45959.375186689816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45959.375186689816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45959.375186689816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45959.375186689816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45959.375186689816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45959.375186689816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45959.375186689816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45959.375186689816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45959.375186689816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45959.375186689816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45959.375186689816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45959.375186689816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45959.375186689816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45959.375186689816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45959.375186689816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45959.375186689816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45959.375186689816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45959.375186689816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45959.375186689816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45959.375186689816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45959.375186689816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45959.375186689816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45959.375186689816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45959.375186689816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45959.375186689816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45959.375186689816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45959.375186689816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45959.375186689816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45959.375186689816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45959.375186689816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45959.375186689816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45959.375186689816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45959.375186689816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45959.375186689816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45959.375186689816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45959.375186689816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45959.375186689816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45959.375186689816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45959.375186689816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45959.375186689816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45959.375186689816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45959.375186689816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45959.375186689816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45959.375186689816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45959.375186689816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45959.375186689816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45959.375186689816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45959.375186689816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45959.375186689816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45959.375186689816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45959.375186689816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45959.375186689816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45959.375186689816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45959.375186689816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45959.375186689816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45959.375186689816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45959.375186689816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45959.375186689816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45959.375186689816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45959.375186689816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45959.375186689816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45959.375186689816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45959.375186689816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45959.375186689816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45959.375186689816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45959.375186689816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45959.375186689816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45959.375186689816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45959.375186689816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45959.375186689816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45959.375186689816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45959.375186689816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45959.375186689816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45959.375186689816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45959.375186689816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45959.375186689816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45959.375186689816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45959.375186689816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45959.375186689816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45959.375186689816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45959.375186689816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45959.375186689816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45959.375186689816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45959.375186689816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45959.375186689816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45959.375186689816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45959.375186689816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45959.375186689816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45959.375186689816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45959.375186689816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45959.375186689816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45959.375186689816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45959.375186689816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45959.375186689816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45959.375186689816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45959.375186689816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45959.375186689816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45959.375186689816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45959.375186689816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45959.375186689816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45959.375186689816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45959.375186689816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45959.375186689816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45959.375186689816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45959.375186689816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45959.375186689816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45959.375186689816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45959.375186689816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45959.375186689816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45959.375186689816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45959.375186689816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45959.375186689816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45959.375186689816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45959.375186689816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45959.375186689816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45959.375186689816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45959.375186689816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45959.375186689816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45959.375186689816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45959.375186689816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45959.375186689816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45959.375186689816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45959.375186689816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45959.375186689816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45959.375186689816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45959.375186689816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45959.375186689816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45959.375186689816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45959.375186689816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45959.375186689816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45959.375186689816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45959.375186689816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45959.375186689816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45959.375186689816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45959.375186689816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45959.375186689816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45959.375186689816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45959.375186689816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45959.375186689816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45959.375186689816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45959.375186689816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45959.375186689816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45959.375186689816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45959.375186689816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45959.375186689816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45959.375186689816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45959.375186689816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45959.375186689816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45959.375186689816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45959.375186689816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45959.375186689816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45959.375186689816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45959.375186689816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45959.375186689816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45959.375186689816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45959.375186689816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45959.375186689816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45959.375186689816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45959.375186689816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45959.375186689816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45959.375186689816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45959.375186689816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45959.375186689816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45959.375186689816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45959.375186689816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45959.375186689816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45959.375186689816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45959.375186689816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45959.375186689816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45959.375186689816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45959.375186689816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45959.375186689816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45959.375186689816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45959.375186689816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45959.375186689816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45959.375186689816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45959.375186689816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45959.375186689816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45959.375186689816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45959.375186689816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45959.375186689816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45959.375186689816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45959.375186689816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45959.375186689816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45959.375186689816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45959.375186689816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45959.375186689816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45959.375186689816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45959.375186689816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45959.375186689816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45959.375186689816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45959.375186689816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45959.375186689816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45959.375186689816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45959.375186689816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45959.375186689816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45959.375186689816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45959.375186689816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45959.375186689816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45959.375186689816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45959.375186689816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45959.375186689816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45959.375186689816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45959.375186689816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45959.375186689816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45959.375186689816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45959.375186689816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45959.375186689816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45959.375186689816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45959.375186689816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45959.375186689816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45959.375186689816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45959.375186689816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45959.375186689816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45959.375186689816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45959.375186689816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45959.375186689816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45959.375186689816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45959.375186689816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45959.375186689816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45959.375186689816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45959.375186689816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45959.375186689816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45959.375186689816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45959.375186689816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45959.375186689816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45959.375186689816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45959.375186689816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45959.375186689816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45959.375186689816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45959.375186689816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45959.375186689816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45959.375186689816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45959.375186689816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45959.375186689816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45959.375186689816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45959.375186689816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45959.375186689816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45959.375186689816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45959.375186689816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45959.375186689816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45959.375186689816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45959.375186689816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45959.375186689816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45959.375186689816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45959.375186689816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45959.375186689816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45959.375186689816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45959.375186689816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45959.375186689816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45959.375186689816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45959.375186689816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45959.375186689816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45959.375186689816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45959.375186689816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45959.375186689816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45959.375186689816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45959.375186689816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45959.375186689816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45959.375186689816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45959.375186689816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45959.375186689816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45959.375186689816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45959.375186689816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45959.375186689816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45959.375186689816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45959.375186689816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45959.375186689816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45959.375186689816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45959.375186689816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45959.375186689816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45959.375186689816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45959.375186689816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45959.375186689816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45959.375186689816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45959.375186689816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45959.375186689816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45959.375186689816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45959.375186689816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45959.375186689816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45959.375186689816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45959.375186689816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45959.375186689816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45959.375186689816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45959.375186689816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45959.375186689816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45959.375186689816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45959.375186689816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45959.375186689816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45959.375186689816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45959.375186689816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45959.375186689816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45959.375186689816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45959.375186689816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45959.375186689816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45959.375186689816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45959.375186689816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45959.375186689816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45959.375186689816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45959.375186689816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45959.375186689816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45959.375186689816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45959.375186689816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45959.375186689816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45959.375186689816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45959.375186689816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45959.375186689816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45959.375186689816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45959.375186689816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45959.375186689816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45959.375186689816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45959.375186689816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45959.375186689816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45959.375186689816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45959.375186689816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45959.375186689816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45959.375186689816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45959.375186689816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45959.375186689816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45959.375186689816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45959.375186689816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45959.375186689816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45959.375186689816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45959.375186689816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45959.375186689816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45959.375186689816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45959.375186689816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45959.375186689816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45959.375186689816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45959.375186689816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45959.375186689816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45959.375186689816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45959.375186689816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45959.375186689816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45959.375186689816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45959.375186689816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45959.375186689816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45959.375186689816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45959.375186689816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45959.375186689816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45959.375186689816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45959.375186689816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45959.375186689816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45959.375186689816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45959.375186689816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45959.375186689816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45959.375186689816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45959.375186689816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45959.375186689816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45959.375186689816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45959.375186689816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45959.375186689816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45959.375186689816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45959.375186689816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45959.375186689816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45959.375186689816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45959.375186689816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45959.375186689816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45959.375186689816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45959.375186689816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45959.375186689816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45959.375186689816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45959.375186689816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45959.375186689816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45959.375186689816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45959.375186689816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45959.375186689816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45959.375186689816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45959.375186689816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45959.375186689816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45959.375186689816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45959.375186689816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45959.375186689816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45959.375186689816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45959.375186689816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45959.375186689816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45959.375186689816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45959.375186689816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45959.375186689816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45959.375186689816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45959.375186689816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45959.375186689816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45959.375186689816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45959.375186689816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45959.375186689816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45959.375186689816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45959.375186689816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45959.375186689816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45959.375186689816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45959.375186689816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45959.375186689816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45959.375186689816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45959.375186689816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45959.375186689816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45959.375186689816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45959.375186689816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45959.375186689816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45959.375186689816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45959.375186689816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45959.375186689816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45959.375186689816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45959.375186689816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45959.375186689816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45959.375186689816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45959.375186689816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45959.375186689816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45959.375186689816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45959.375186689816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45959.375186689816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45959.375186689816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45959.375186689816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45959.375186689816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45959.375186689816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45959.375186689816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45959.375186689816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45959.375186689816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45959.375186689816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45959.375186689816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45959.375186689816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45959.375186689816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45959.375186689816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45959.375186689816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45959.375186689816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45959.375186689816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45959.375186689816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45959.375186689816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45959.375186689816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45959.375186689816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45959.375186689816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45959.375186689816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45959.375186689816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45959.375186689816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45959.375186689816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45959.375186689816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45959.375186689816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45959.375186689816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45959.375186689816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45959.375186689816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45959.375186689816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45959.375186689816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45959.375186689816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45959.375186689816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45959.375186689816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45959.375186689816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45959.375186689816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45959.375186689816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45959.375186689816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45959.375186689816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45959.375186689816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45959.375186689816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45959.375186689816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45959.375186689816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45959.375186689816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45959.375186689816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45959.375186689816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45959.375186689816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45959.375186689816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45959.375186689816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45959.375186689816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45959.375186689816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45959.375186689816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45959.375186689816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45959.375186689816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45959.375186689816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45959.375186689816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45959.375186689816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45959.375186689816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45959.375186689816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45959.375186689816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45959.375186689816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45959.375186689816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45959.375186689816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45959.375186689816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45959.375186689816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45959.375186689816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45959.375186689816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45959.375186689816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45959.375186689816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45959.375186689816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45959.375186689816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45959.375186689816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45959.375186689816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45959.375186689816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45959.375186689816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45959.375186689816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45959.375186689816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45959.375186689816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45959.375186689816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45959.375186689816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45959.375186689816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45959.375186689816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45959.375186689816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45959.375186689816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45959.375186689816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45959.375186689816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45959.375186689816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45959.375186689816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45959.375186689816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45959.375186689816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45959.375186689816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45959.375186689816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45959.375186689816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45959.375186689816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45959.375186689816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45959.375186689816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45959.375186689816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45959.375186689816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45959.375186689816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45959.375186689816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45959.375186689816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45959.375186689816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45959.375186689816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45959.375186689816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45959.375186689816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45959.375186689816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45959.375186689816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45959.375186689816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45959.375186689816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45959.375186689816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45959.375186689816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45959.375186689816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45959.375186689816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45959.375186689816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45959.375186689816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45959.375186689816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45959.375186689816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45959.375186689816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45959.375186689816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45959.375186689816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45959.375186689816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45959.375186689816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45959.375186689816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45959.375186689816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255.89446909722028</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0.45088113426027121</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45959.375186689816</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45959.375186689816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45959.375186689816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45959.375186689816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45959.375186689816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45959.375186689816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45959.375186689816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45959.375186689816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45959.375186689816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45959.375186689816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45959.375186689816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45959.375186689816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45959.375186689816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45959.375186689816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45959.375186689816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45959.375186689816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45959.375186689816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45959.375186689816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45959.375186689816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45959.375186689816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45959.375186689816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45959.375186689816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45959.375186689816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45959.375186689816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45959.375186689816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45959.375186689816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45959.375186689816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45959.375186689816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45959.375186689816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45959.375186689816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45959.375186689816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45959.375186689816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45959.375186689816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45959.375186689816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45959.375186689816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45959.375186689816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45959.375186689816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45959.375186689816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45959.375186689816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45959.375186689816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45959.375186689816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45959.375186689816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45959.375186689816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45959.375186689816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45959.375186689816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45959.375186689816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45959.375186689816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45959.375186689816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45959.375186689816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45959.375186689816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45959.375186689816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45959.375186689816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45959.375186689816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45959.375186689816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45959.375186689816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45959.375186689816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45959.375186689816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45959.375186689816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45959.375186689816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45959.375186689816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45959.375186689816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45959.375186689816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45959.375186689816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45959.375186689816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45959.375186689816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45959.375186689816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45959.375186689816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45959.375186689816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45959.375186689816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45959.375186689816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45959.375186689816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45959.375186689816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45959.375186689816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45959.375186689816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45959.375186689816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45959.375186689816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45959.375186689816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45959.375186689816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45959.375186689816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45959.375186689816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45959.375186689816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45959.375186689816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45959.375186689816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45959.375186689816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45959.375186689816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45959.375186689816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45959.375186689816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45959.375186689816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45959.375186689816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45959.375186689816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45959.375186689816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45959.375186689816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45959.375186689816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45959.375186689816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45959.375186689816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45959.375186689816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45959.375186689816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45959.375186689816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45959.375186689816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45959.375186689816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45959.375186689816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45959.375186689816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45959.375186689816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45959.375186689816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45959.375186689816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45959.375186689816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45959.375186689816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45959.375186689816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45959.375186689816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45959.375186689816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45959.375186689816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45959.375186689816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45959.375186689816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45959.375186689816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45959.375186689816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45959.375186689816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45959.375186689816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45959.375186689816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45959.375186689816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45959.375186689816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45959.375186689816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45959.375186689816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45959.375186689816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45959.375186689816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45959.375186689816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45959.375186689816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45959.375186689816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45959.375186689816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45959.375186689816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45959.375186689816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45959.375186689816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45959.375186689816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45959.375186689816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45959.375186689816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45959.375186689816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45959.375186689816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45959.375186689816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45959.375186689816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45959.375186689816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45959.375186689816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45959.375186689816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45959.375186689816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45959.375186689816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45959.375186689816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45959.375186689816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45959.375186689816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45959.375186689816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45959.375186689816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45959.375186689816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45959.375186689816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45959.375186689816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45959.375186689816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45959.375186689816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45959.375186689816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45959.375186689816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45959.375186689816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45959.375186689816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45959.375186689816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45959.375186689816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45959.375186689816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45959.375186689816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45959.375186689816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45959.375186689816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45959.375186689816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45959.375186689816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45959.375186689816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45959.375186689816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45959.375186689816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45959.375186689816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45959.375186689816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45959.375186689816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45959.375186689816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45959.375186689816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45959.375186689816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45959.375186689816</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45959.375186689816</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67.543126504628162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33.186309374999837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10.714075578704069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0.28688807870639721</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1.3450578706397209E-2</v>
      </c>
      <c r="H6" s="153">
        <v>45959.351597222223</v>
      </c>
      <c r="I6" s="152" t="str">
        <f>IFERROR(VLOOKUP(D6,DB!A:F,6,0),"")</f>
        <v>SCECO</v>
      </c>
      <c r="J6" s="152" t="str">
        <f>IFERROR(VLOOKUP(D6,DB!A:G,7,0),"")</f>
        <v>Dead</v>
      </c>
      <c r="K6" s="152"/>
      <c r="L6" s="152" t="str">
        <f>IFERROR(VLOOKUP(D6,DB!A:I,9,0),"")</f>
        <v>Latis</v>
      </c>
    </row>
    <row r="7" spans="1:13" ht="15">
      <c r="A7" s="152"/>
      <c r="B7" s="152" t="str">
        <f>IFERROR(VLOOKUP(D7,DB!A:K,11,0),"")</f>
        <v/>
      </c>
      <c r="C7" s="152"/>
      <c r="D7"/>
      <c r="E7" s="152"/>
      <c r="F7" s="153"/>
      <c r="G7" s="154">
        <f ca="1">IFERROR(NOW()-F7,"")</f>
        <v>45959.375186689816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45959.375186689816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45959.375186689816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45959.375186689816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45959.375186689816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45959.375186689816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45959.375186689816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45959.375186689816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45959.375186689816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45959.375186689816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45959.375186689816</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45959.375186689816</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45959.375186689816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45959.375186689816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45959.375186689816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45959.375186689816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45959.375186689816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45959.375186689816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45959.375186689816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45959.375186689816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45959.375186689816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45959.375186689816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45959.375186689816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45959.375186689816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45959.375186689816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45959.375186689816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45959.375186689816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45959.375186689816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45959.375186689816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45959.375186689816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45959.375186689816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45959.375186689816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45959.375186689816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45959.375186689816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45959.375186689816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45959.375186689816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45959.375186689816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45959.375186689816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45959.375186689816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45959.375186689816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45959.375186689816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45959.375186689816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45959.375186689816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45959.375186689816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45959.375186689816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45959.375186689816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45959.375186689816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45959.375186689816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45959.375186689816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45959.375186689816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45959.375186689816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45959.375186689816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45959.375186689816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45959.375186689816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45959.375186689816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45959.375186689816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45959.375186689816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45959.375186689816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45959.375186689816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45959.375186689816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45959.375186689816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45959.375186689816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45959.375186689816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45959.375186689816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45959.375186689816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45959.375186689816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45959.375186689816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45959.375186689816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45959.375186689816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45959.375186689816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45959.375186689816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45959.375186689816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45959.375186689816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45959.375186689816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45959.375186689816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45959.375186689816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45959.375186689816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45959.375186689816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45959.375186689816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45959.375186689816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45959.375186689816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45959.375186689816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45959.375186689816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45959.375186689816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45959.375186689816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45959.375186689816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45959.375186689816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45959.375186689816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45959.375186689816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45959.375186689816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45959.375186689816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45959.375186689816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45959.375186689816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45959.375186689816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45959.375186689816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45959.375186689816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45959.375186689816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45959.375186689816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45959.375186689816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45959.375186689816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45959.375186689816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45959.375186689816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45959.375186689816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45959.375186689816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45959.375186689816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45959.375186689816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45959.375186689816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45959.375186689816</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45959.375186689816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45959.375186689816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45959.375186689816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45959.375186689816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45959.375186689816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45959.375186689816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45959.375186689816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45959.375186689816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45959.375186689816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45959.375186689816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45959.375186689816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45959.375186689816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45959.375186689816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45959.375186689816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45959.375186689816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45959.375186689816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45959.375186689816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45959.375186689816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45959.375186689816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45959.375186689816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45959.375186689816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45959.375186689816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45959.375186689816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45959.375186689816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45959.375186689816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45959.375186689816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45959.375186689816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45959.375186689816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45959.375186689816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45959.375186689816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45959.375186689816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45959.375186689816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45959.375186689816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45959.375186689816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45959.375186689816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45959.375186689816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45959.375186689816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45959.375186689816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45959.375186689816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45959.375186689816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45959.375186689816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45959.375186689816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45959.375186689816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45959.375186689816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45959.375186689816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45959.375186689816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45959.375186689816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45959.375186689816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45959.375186689816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45959.375186689816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45959.375186689816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45959.375186689816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45959.375186689816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45959.375186689816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45959.375186689816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45959.375186689816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45959.375186689816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45959.375186689816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45959.375186689816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45959.375186689816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45959.375186689816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45959.375186689816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45959.375186689816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45959.375186689816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45959.375186689816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45959.375186689816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45959.375186689816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45959.375186689816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45959.375186689816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45959.375186689816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45959.375186689816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45959.375186689816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45959.375186689816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45959.375186689816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45959.375186689816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45959.375186689816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45959.375186689816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45959.375186689816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45959.375186689816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45959.375186689816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45959.375186689816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45959.375186689816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45959.375186689816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45959.375186689816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45959.375186689816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45959.375186689816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45959.375186689816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45959.375186689816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45959.375186689816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45959.375186689816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45959.375186689816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45959.375186689816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45959.375186689816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45959.375186689816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45959.375186689816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45959.375186689816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45959.375186689816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45959.375186689816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45959.375186689816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45959.375186689816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45959.375186689816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45959.375186689816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45959.375186689816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45959.375186689816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45959.375186689816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45959.375186689816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45959.375186689816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45959.375186689816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45959.375186689816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45959.375186689816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45959.375186689816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45959.375186689816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45959.375186689816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45959.375186689816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45959.375186689816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45959.375186689816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45959.375186689816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45959.375186689816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45959.375186689816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45959.375186689816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45959.375186689816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45959.375186689816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45959.375186689816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45959.375186689816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45959.375186689816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45959.375186689816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45959.375186689816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45959.375186689816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45959.375186689816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45959.375186689816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45959.375186689816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45959.375186689816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45959.375186689816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45959.375186689816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45959.375186689816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45959.375186689816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45959.375186689816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45959.375186689816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45959.375186689816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45959.375186689816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45959.375186689816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45959.375186689816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45959.375186689816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45959.375186689816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45959.375186689816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45959.375186689816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45959.375186689816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45959.375186689816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45959.375186689816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45959.375186689816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45959.375186689816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45959.375186689816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45959.375186689816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45959.375186689816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45959.375186689816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45959.375186689816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45959.375186689816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45959.375186689816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45959.375186689816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45959.375186689816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45959.375186689816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45959.375186689816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45959.375186689816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45959.375186689816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45959.375186689816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45959.375186689816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45959.375186689816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45959.375186689816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45959.375186689816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45959.375186689816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45959.375186689816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45959.375186689816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45959.375186689816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45959.375186689816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45959.375186689816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45959.375186689816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45959.375186689816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45959.375186689816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45959.375186689816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45959.375186689816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45959.375186689816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45959.375186689816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45959.375186689816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45959.375186689816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45959.375186689816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45959.375186689816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45959.375186689816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45959.375186689816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45959.375186689816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45959.375186689816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45959.375186689816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45959.375186689816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45959.375186689816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45959.375186689816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45959.375186689816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45959.375186689816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45959.375186689816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45959.375186689816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45959.375186689816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45959.375186689816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45959.375186689816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45959.375186689816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45959.375186689816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45959.375186689816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45959.375186689816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45959.375186689816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45959.375186689816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45959.375186689816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45959.375186689816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45959.375186689816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45959.375186689816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45959.375186689816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45959.375186689816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45959.375186689816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45959.375186689816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45959.375186689816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45959.375186689816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45959.375186689816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45959.375186689816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45959.375186689816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45959.375186689816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45959.375186689816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45959.375186689816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45959.375186689816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45959.375186689816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45959.375186689816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45959.375186689816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45959.375186689816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45959.375186689816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45959.375186689816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45959.375186689816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45959.375186689816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45959.375186689816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45959.375186689816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45959.375186689816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45959.375186689816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45959.375186689816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45959.375186689816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45959.375186689816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45959.375186689816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45959.375186689816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45959.375186689816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45959.375186689816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45959.375186689816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45959.375186689816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45959.375186689816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45959.375186689816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45959.375186689816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45959.375186689816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45959.375186689816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45959.375186689816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45959.375186689816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45959.375186689816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45959.375186689816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45959.375186689816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45959.375186689816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45959.375186689816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45959.375186689816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45959.375186689816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45959.375186689816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45959.375186689816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45959.375186689816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45959.375186689816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45959.375186689816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45959.375186689816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45959.375186689816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45959.375186689816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45959.375186689816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45959.375186689816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45959.375186689816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45959.375186689816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45959.375186689816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45959.375186689816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45959.375186689816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45959.375186689816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45959.375186689816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45959.375186689816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45959.375186689816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45959.375186689816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45959.375186689816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45959.375186689816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45959.375186689816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45959.375186689816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45959.375186689816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45959.375186689816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45959.375186689816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45959.375186689816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45959.375186689816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45959.375186689816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45959.375186689816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45959.375186689816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45959.375186689816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45959.375186689816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45959.375186689816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45959.375186689816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45959.375186689816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45959.375186689816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45959.375186689816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45959.375186689816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45959.375186689816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45959.375186689816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45959.375186689816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45959.375186689816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45959.375186689816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45959.375186689816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45959.375186689816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45959.375186689816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45959.375186689816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45959.375186689816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45959.375186689816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45959.375186689816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45959.375186689816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45959.375186689816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45959.375186689816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45959.375186689816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45959.375186689816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45959.375186689816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45959.375186689816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45959.375186689816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45959.375186689816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45959.375186689816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1</v>
      </c>
      <c r="D2" s="103" t="s">
        <v>31796</v>
      </c>
      <c r="E2" s="106" t="s">
        <v>39021</v>
      </c>
      <c r="F2" s="107">
        <v>45959.286631944444</v>
      </c>
      <c r="G2" s="77">
        <f ca="1">IFERROR(NOW()-F2,"-")</f>
        <v>8.8554745372675825E-2</v>
      </c>
      <c r="H2" s="107">
        <v>45959.281087962961</v>
      </c>
      <c r="I2" s="103" t="str">
        <f>IFERROR(VLOOKUP(D2,DB!A:F,6,0),"")</f>
        <v>SCECO</v>
      </c>
      <c r="J2" s="102" t="str">
        <f>IFERROR(VLOOKUP(D2,DB!A:G,7,0),"")</f>
        <v>Vandalized</v>
      </c>
      <c r="K2" s="108" t="s">
        <v>39135</v>
      </c>
      <c r="L2" s="109" t="str">
        <f>IFERROR(VLOOKUP(D2,DB!A:I,9,0),"")</f>
        <v>Latis</v>
      </c>
    </row>
    <row r="3" spans="1:16383" ht="31.5" customHeight="1">
      <c r="A3" s="104"/>
      <c r="B3" s="103" t="str">
        <f>IFERROR(VLOOKUP(D3,DB!A:K,11,0),"")</f>
        <v/>
      </c>
      <c r="C3" s="105"/>
      <c r="D3" s="103"/>
      <c r="E3" s="106"/>
      <c r="F3" s="107"/>
      <c r="G3" s="77">
        <f ca="1">IFERROR(NOW()-F3,"-")</f>
        <v>45959.375186689816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45959.375186689816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45959.375186689816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45959.375186689816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45959.375186689816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45959.375186689816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45959.375186689816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45959.375186689816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45959.375186689816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45959.375186689816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45959.375186689816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45959.375186689816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45959.375186689816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45959.375186689816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45959.375186689816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45959.375186689816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45959.375186689816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45959.375186689816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45959.375186689816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45959.375186689816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45959.375186689816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45959.375186689816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45959.375186689816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45959.375186689816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45959.375186689816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45959.375186689816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45959.375186689816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45959.375186689816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45959.375186689816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45959.375186689816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45959.375186689816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45959.375186689816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45959.375186689816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45959.375186689816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45959.375186689816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45959.375186689816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45959.375186689816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45959.375186689816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45959.375186689816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45959.375186689816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45959.375186689816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45959.375186689816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45959.375186689816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45959.375186689816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45959.375186689816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45959.375186689816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45959.375186689816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45959.375186689816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45959.375186689816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45959.375186689816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45959.375186689816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45959.375186689816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45959.375186689816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45959.375186689816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45959.375186689816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45959.375186689816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45959.375186689816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45959.375186689816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45959.375186689816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45959.375186689816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45959.375186689816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45959.375186689816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45959.375186689816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45959.375186689816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45959.375186689816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45959.375186689816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45959.375186689816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45959.375186689816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45959.375186689816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45959.375186689816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45959.375186689816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45959.375186689816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45959.375186689816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45959.375186689816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45959.375186689816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45959.375186689816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45959.375186689816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45959.375186689816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45959.375186689816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45959.375186689816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45959.375186689816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45959.375186689816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45959.375186689816</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2025-10-29T06:01:47Z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