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43" documentId="13_ncr:1_{F6CB121F-512D-4AA6-A0C1-0FB36C537598}" xr6:coauthVersionLast="47" xr6:coauthVersionMax="47" xr10:uidLastSave="{28BFB6A4-EF18-4866-8B82-8688C95468F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<sst xmlns="http://schemas.openxmlformats.org/spreadsheetml/2006/main" count="180298" uniqueCount="39129">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</sst>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wrapText="1"/>
    </xf>
    <xf numFmtId="22" fontId="36" fillId="0" borderId="0" xfId="0" applyNumberFormat="1"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296.84643888888968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0.22750358796474757</v>
      </c>
      <c r="H3" s="136">
        <v>45958.802337962959</v>
      </c>
      <c r="I3" s="134" t="str">
        <f>IFERROR(VLOOKUP(D3,DB!A:F,6,0),"")</f>
        <v>SCECO</v>
      </c>
      <c r="J3" s="134" t="str">
        <f>IFERROR(VLOOKUP(D3,DB!A:G,7,0),"")</f>
        <v>Dead</v>
      </c>
      <c r="K3" s="173"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6.8718865746632218E-2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72">
        <v>45959.7812037037</v>
      </c>
      <c r="G5" s="137">
        <f ca="1">IFERROR(NOW()-F5,"")</f>
        <v>1.3660995376994833E-2</v>
      </c>
      <c r="H5" s="174">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45959.794864699077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45959.794864699077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45959.794864699077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45959.794864699077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45959.794864699077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45959.794864699077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45959.794864699077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45959.794864699077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45959.794864699077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45959.794864699077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45959.794864699077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45959.794864699077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45959.794864467593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45959.794864467593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45959.794864467593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45959.794864467593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45959.794864467593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45959.794864467593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45959.794864467593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45959.794864467593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45959.794864467593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45959.794864467593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45959.794864467593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45959.794864467593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45959.794864467593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45959.794864467593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45959.794864467593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45959.794864467593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45959.794864467593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45959.794864467593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45959.794864467593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45959.794864467593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45959.794864467593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45959.794864467593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45959.794864467593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45959.794864467593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45959.794864467593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45959.794864467593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45959.794864467593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45959.794864467593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45959.794864467593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45959.794864467593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45959.794864467593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45959.794864467593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45959.794864467593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45959.794864467593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45959.794864467593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45959.794864467593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45959.794864467593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45959.794864467593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45959.794864467593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45959.794864467593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45959.794864467593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45959.794864467593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45959.794864467593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45959.794864467593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45959.794864467593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45959.794864467593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45959.794864467593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45959.794864467593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45959.794864467593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45959.794864467593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45959.794864467593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45959.794864467593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45959.794864467593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45959.794864467593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45959.794864467593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45959.794864467593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45959.794864467593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45959.794864467593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45959.794864467593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45959.794864467593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45959.794864467593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45959.794864467593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45959.794864467593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45959.794864467593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45959.794864467593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45959.794864467593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45959.794864467593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45959.794864467593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45959.794864467593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45959.794864467593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45959.794864467593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45959.794864467593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45959.794864467593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45959.794864467593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45959.794864467593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45959.794864467593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45959.794864467593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45959.794864467593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45959.794864467593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45959.794864467593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45959.794864467593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45959.794864467593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45959.794864467593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45959.794864467593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45959.794864467593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45959.794864467593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45959.794864467593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45959.794864467593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45959.794864467593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45959.794864467593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45959.794864467593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45959.794864467593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45959.794864467593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45959.794864467593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45959.794864467593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45959.794864467593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45959.794864467593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45959.794864467593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45959.794864467593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45959.794864467593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45959.794864467593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45959.794864467593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45959.794864467593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45959.794864467593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45959.794864467593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45959.794864467593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45959.794864467593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45959.794864467593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45959.794864467593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45959.794864467593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45959.794864467593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45959.794864467593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45959.794864467593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45959.794864467593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45959.794864467593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45959.794864467593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45959.794864467593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45959.794864467593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45959.794864467593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45959.794864467593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45959.794864467593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45959.794864467593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45959.794864467593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45959.794864467593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45959.794864467593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45959.794864467593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45959.794864467593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45959.794864467593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45959.794864467593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45959.794864467593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45959.794864467593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45959.794864467593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7E219A1-10C2-4877-BE02-184D55D70A0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134.79502685185435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1.0527811342617497</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23570</v>
      </c>
      <c r="E5" s="114" t="s">
        <v>39021</v>
      </c>
      <c r="F5" s="115">
        <v>45959.733391203707</v>
      </c>
      <c r="G5" s="116">
        <f ca="1">IFERROR(NOW()-F5,"-")</f>
        <v>6.1473263886000495E-2</v>
      </c>
      <c r="H5" s="115">
        <v>45959.728530092594</v>
      </c>
      <c r="I5" s="18" t="str">
        <f>IFERROR(VLOOKUP(D5,DB!A:F,6,0),"")</f>
        <v>SCECO</v>
      </c>
      <c r="J5" s="18" t="str">
        <f>IFERROR(VLOOKUP(D5,DB!A:G,7,0),"")</f>
        <v>Vandalized+No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45959.794864467593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45959.794864467593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45959.794864467593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45959.794864467593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45959.794864467593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24696</v>
      </c>
      <c r="E11" s="114"/>
      <c r="F11" s="115"/>
      <c r="G11" s="116">
        <f ca="1">IFERROR(NOW()-F11,"-")</f>
        <v>45959.794864467593</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45959.794864467593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45959.794864467593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45959.794864467593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45959.794864467593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45959.794864467593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45959.794864467593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45959.794864467593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45959.794864467593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45959.794864467593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45959.794864467593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45959.794864467593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45959.794864467593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45959.794864467593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45959.794864467593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45959.794864467593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45959.794864467593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45959.794864467593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45959.794864467593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45959.794864467593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45959.794864467593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45959.794864467593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45959.794864467593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45959.794864467593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45959.794864467593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45959.794864467593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45959.794864467593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45959.794864467593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45959.794864467593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45959.794864467593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45959.794864467593</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45959.794864467593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45959.794864467593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45959.794864467593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45959.794864467593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45959.794864467593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45959.794864467593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45959.794864467593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45959.794864467593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45959.794864467593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45959.794864467593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45959.794864467593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45959.794864467593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45959.794864467593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45959.794864467593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45959.794864467593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45959.794864467593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45959.794864467593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45959.794864467593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45959.794864467593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45959.794864467593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45959.794864467593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45959.794864467593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45959.794864467593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45959.794864467593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45959.794864467593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45959.794864467593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45959.794864467593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45959.794864467593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45959.794864467593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45959.794864467593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45959.794864467593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45959.794864467593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45959.794864467593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45959.794864467593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45959.794864467593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45959.794864467593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45959.794864467593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45959.794864467593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45959.794864467593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45959.794864467593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45959.794864467593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45959.794864467593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45959.794864467593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45959.794864467593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45959.794864467593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45959.794864467593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45959.794864467593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45959.794864467593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45959.794864467593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45959.794864467593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45959.794864467593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45959.794864467593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45959.794864467593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45959.794864467593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45959.794864467593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45959.794864467593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45959.794864467593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45959.794864467593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45959.794864467593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45959.794864467593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45959.794864467593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45959.794864467593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45959.794864467593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45959.794864467593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45959.794864467593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45959.794864467593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45959.794864467593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45959.794864467593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45959.794864467593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45959.794864467593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45959.794864467593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45959.794864467593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45959.794864467593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45959.794864467593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45959.794864467593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45959.794864467593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45959.794864467593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45959.794864467593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45959.794864467593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45959.794864467593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45959.794864467593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45959.794864467593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45959.794864467593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45959.794864467593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45959.794864467593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45959.794864467593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45959.794864467593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45959.794864467593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45959.794864467593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45959.794864467593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45959.794864467593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45959.794864467593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45959.794864467593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45959.794864467593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45959.794864467593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45959.794864467593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45959.794864467593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45959.794864467593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45959.794864467593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45959.794864467593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45959.794864467593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45959.794864467593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45959.794864467593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45959.794864467593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45959.794864467593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45959.794864467593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45959.794864467593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45959.794864467593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45959.794864467593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45959.794864467593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45959.794864467593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45959.794864467593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45959.794864467593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45959.794864467593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45959.794864467593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45959.794864467593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45959.794864467593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45959.794864467593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45959.794864467593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45959.794864467593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45959.794864467593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45959.794864467593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45959.794864467593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45959.794864467593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45959.794864467593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45959.794864467593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45959.794864467593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45959.794864467593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45959.794864467593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45959.794864467593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45959.794864467593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45959.794864467593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45959.794864467593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45959.794864467593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45959.794864467593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45959.794864467593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45959.794864467593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45959.794864467593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45959.794864467593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45959.794864467593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45959.794864467593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45959.794864467593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45959.794864467593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45959.794864467593</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45959.794864814816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45959.794864814816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45959.794864814816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45959.794864814816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45959.794864814816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45959.794864814816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45959.794864814816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45959.794864814816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45959.794864814816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45959.794864814816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45959.794864814816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45959.794864814816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45959.794864814816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45959.794864814816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45959.794864814816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45959.794864814816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45959.794864814816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45959.794864814816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45959.794864814816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45959.794864814816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45959.794864814816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45959.794864814816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45959.794864814816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45959.794864814816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45959.794864814816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45959.794864814816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45959.794864814816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45959.794864814816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45959.794864814816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45959.794864814816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45959.794864814816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45959.794864814816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45959.794864814816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45959.794864814816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45959.794864814816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45959.794864814816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45959.794864814816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45959.794864814816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45959.794864814816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45959.794864814816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45959.794864814816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45959.794864814816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45959.794864814816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45959.794864814816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45959.794864814816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45959.794864814816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45959.794864814816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45959.794864814816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45959.794864814816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45959.794864814816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45959.794864814816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45959.794864814816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45959.794864814816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45959.794864814816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45959.794864814816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45959.794864814816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45959.794864814816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45959.794864814816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45959.794864814816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45959.794864814816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45959.794864814816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45959.794864814816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45959.794864814816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45959.794864814816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45959.794864814816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45959.794864814816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45959.794864814816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45959.794864814816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45959.794864814816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45959.794864814816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45959.794864814816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45959.794864814816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45959.794864814816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45959.794864814816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45959.794864814816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45959.794864814816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45959.794864814816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45959.794864814816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45959.794864814816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45959.794864814816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45959.794864814816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45959.794864814816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45959.794864814816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45959.794864814816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45959.794864814816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45959.794864814816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45959.794864814816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45959.794864814816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45959.794864814816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45959.794864814816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45959.794864814816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45959.794864814816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45959.794864814816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45959.794864814816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45959.794864814816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45959.794864814816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45959.794864814816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45959.794864814816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45959.794864814816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45959.794864814816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45959.794864814816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45959.794864814816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45959.794864814816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45959.794864814816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45959.794864814816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45959.794864814816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45959.794864814816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45959.794864814816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45959.794864814816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45959.794864814816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45959.794864814816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45959.794864814816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45959.794864814816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45959.794864814816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45959.794864814816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45959.794864814816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45959.794864814816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45959.794864814816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45959.794864814816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45959.794864814816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45959.794864814816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45959.794864814816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45959.794864814816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45959.794864814816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45959.794864814816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45959.794864814816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45959.794864814816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45959.794864814816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45959.794864814816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45959.794864814816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45959.794864814816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45959.794864814816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45959.794864814816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45959.794864814816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45959.794864814816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45959.794864814816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45959.794864814816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45959.794864814816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45959.794864814816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45959.794864814816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45959.794864814816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45959.794864814816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45959.794864814816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45959.794864814816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45959.794864814816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45959.794864814816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45959.794864814816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45959.794864814816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45959.794864814816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45959.794864814816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45959.794864814816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45959.794864814816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45959.794864814816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45959.794864814816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45959.794864814816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45959.794864814816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45959.794864814816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45959.794864814816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45959.794864814816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45959.794864814816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45959.794864814816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45959.794864814816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45959.794864814816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45959.794864814816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45959.794864814816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45959.794864814816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45959.794864814816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45959.794864814816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45959.794864814816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45959.794864814816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45959.794864814816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45959.794864814816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45959.794864814816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45959.794864814816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45959.794864814816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45959.794864814816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45959.794864814816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45959.794864814816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45959.794864814816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45959.794864814816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45959.794864814816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45959.794864814816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45959.794864814816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45959.794864814816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45959.794864814816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45959.794864814816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45959.794864814816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45959.794864814816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45959.794864814816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45959.794864814816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45959.794864814816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45959.794864814816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45959.794864814816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45959.794864814816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45959.794864814816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45959.794864814816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45959.794864814816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45959.794864814816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45959.794864814816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45959.794864814816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45959.794864814816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45959.794864814816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45959.794864814816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45959.794864814816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45959.794864814816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45959.794864814816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45959.794864814816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45959.794864814816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45959.794864814816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45959.794864814816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45959.794864814816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45959.794864814816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45959.794864814816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45959.794864814816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45959.794864814816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45959.794864814816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45959.794864814816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45959.794864814816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45959.794864814816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45959.794864814816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45959.794864814816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45959.794864814816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45959.794864814816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45959.794864814816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45959.794864814816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45959.794864814816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45959.794864814816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45959.794864814816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45959.794864814816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45959.794864814816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45959.794864814816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45959.794864814816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45959.794864814816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45959.794864814816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45959.794864814816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45959.794864814816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45959.794864814816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45959.794864814816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45959.794864814816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45959.794864814816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45959.794864814816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45959.794864814816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45959.794864814816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45959.794864814816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45959.794864814816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45959.794864814816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45959.794864814816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45959.794864814816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45959.794864814816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45959.794864814816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45959.794864814816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45959.794864814816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45959.794864814816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45959.794864814816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45959.794864814816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45959.794864814816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45959.794864814816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45959.794864814816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45959.794864814816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45959.794864814816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45959.794864814816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45959.794864814816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45959.794864814816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45959.794864814816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45959.794864814816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45959.794864814816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45959.794864814816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45959.794864814816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45959.794864814816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45959.794864814816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45959.794864814816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45959.794864814816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45959.794864814816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45959.794864814816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45959.794864814816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45959.794864814816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45959.794864814816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45959.794864814816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45959.794864814816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45959.794864814816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45959.794864814816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45959.794864814816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45959.794864814816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45959.794864814816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45959.794864814816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45959.794864814816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45959.794864814816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45959.794864814816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45959.794864814816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45959.794864814816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45959.794864814816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45959.794864814816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45959.794864814816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45959.794864814816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45959.794864814816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45959.794864814816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45959.794864814816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45959.794864814816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45959.794864814816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45959.794864814816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45959.794864814816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45959.794864814816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45959.794864814816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45959.794864814816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45959.794864814816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45959.794864814816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45959.794864814816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45959.794864814816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45959.794864814816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45959.794864814816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45959.794864814816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45959.794864814816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45959.794864814816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45959.794864814816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45959.794864814816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45959.794864814816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45959.794864814816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45959.794864814816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45959.794864814816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45959.794864814816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45959.794864814816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45959.794864814816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45959.794864814816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45959.794864814816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45959.794864814816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45959.794864814816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45959.794864814816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45959.794864814816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45959.794864814816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45959.794864814816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45959.794864814816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45959.794864814816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45959.794864814816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45959.794864814816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45959.794864814816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45959.794864814816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45959.794864814816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45959.794864814816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45959.794864814816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45959.794864814816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45959.794864814816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45959.794864814816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45959.794864814816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45959.794864814816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45959.794864814816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45959.794864814816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45959.794864814816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45959.794864814816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45959.794864814816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45959.794864814816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45959.794864814816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45959.794864814816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45959.794864814816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45959.794864814816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45959.794864814816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45959.794864814816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45959.794864814816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45959.794864814816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45959.794864814816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45959.794864814816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45959.794864814816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45959.794864814816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45959.794864814816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45959.794864814816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45959.794864814816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45959.794864814816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45959.794864814816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45959.794864814816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45959.794864814816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45959.794864814816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45959.794864814816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45959.794864814816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45959.794864814816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45959.794864814816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45959.794864814816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45959.794864814816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45959.794864814816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45959.794864814816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45959.794864814816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45959.794864814816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45959.794864814816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45959.794864814816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45959.794864814816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45959.794864814816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45959.794864814816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45959.794864814816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45959.794864814816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45959.794864814816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45959.794864814816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45959.794864814816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45959.794864814816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45959.794864814816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45959.794864814816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45959.794864814816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45959.794864814816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45959.794864814816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45959.794864814816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45959.794864814816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45959.794864814816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45959.794864814816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45959.794864814816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45959.794864814816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45959.794864814816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45959.794864814816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45959.794864814816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45959.794864814816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45959.794864814816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45959.794864814816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45959.794864814816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45959.794864814816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45959.794864814816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45959.794864814816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45959.794864814816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45959.794864814816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45959.794864814816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45959.794864814816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45959.794864814816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45959.794864814816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45959.794864814816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45959.794864814816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45959.794864814816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45959.794864814816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45959.794864814816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45959.794864814816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45959.794864814816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45959.794864814816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45959.794864814816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45959.794864814816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45959.794864814816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45959.794864814816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45959.794864814816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45959.794864814816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45959.794864814816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45959.794864814816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45959.794864814816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45959.794864814816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45959.794864814816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45959.794864814816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45959.794864814816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45959.794864814816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45959.794864814816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45959.794864814816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45959.794864814816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45959.794864814816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45959.794864814816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45959.794864814816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45959.794864814816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45959.794864814816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45959.794864814816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45959.794864814816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45959.794864814816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45959.794864814816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45959.794864814816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45959.794864814816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45959.794864814816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45959.794864814816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45959.794864814816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45959.794864814816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45959.794864814816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45959.794864814816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45959.794864814816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45959.794864814816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45959.794864814816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45959.794864814816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45959.794864814816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45959.794864814816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45959.794864814816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45959.794864814816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45959.794864814816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45959.794864814816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45959.794864814816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45959.794864814816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45959.794864814816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45959.794864814816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45959.794864814816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45959.794864814816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45959.794864814816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45959.794864814816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45959.794864814816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45959.794864814816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45959.794864814816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45959.794864814816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45959.794864814816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45959.794864814816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45959.794864814816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45959.794864814816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45959.794864814816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45959.794864814816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45959.794864814816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45959.794864814816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45959.794864814816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45959.794864814816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45959.794864814816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45959.794864814816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45959.794864814816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45959.794864814816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45959.794864814816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45959.794864814816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45959.794864814816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45959.794864814816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45959.794864814816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45959.794864814816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45959.794864814816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45959.794864814816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45959.794864814816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45959.794864814816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45959.794864814816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45959.794864814816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45959.794864814816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45959.794864814816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45959.794864814816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45959.794864814816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45959.794864814816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45959.794864814816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45959.794864814816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45959.794864814816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45959.794864814816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45959.794864814816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45959.794864814816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45959.794864814816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45959.794864814816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45959.794864814816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45959.794864814816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45959.794864814816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45959.794864814816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45959.794864814816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45959.794864814816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45959.794864814816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45959.794864814816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45959.794864814816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45959.794864814816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45959.794864814816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45959.794864814816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45959.794864814816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45959.794864814816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45959.794864814816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45959.794864814816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45959.794864814816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45959.794864814816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45959.794864814816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45959.794864814816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45959.794864814816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45959.794864814816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45959.794864814816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45959.794864814816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45959.794864814816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45959.794864814816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45959.794864814816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45959.794864814816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45959.794864814816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45959.794864814816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45959.794864814816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45959.794864814816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45959.794864814816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45959.794864814816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45959.794864814816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45959.794864814816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45959.794864814816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45959.794864814816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45959.794864814816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45959.794864814816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45959.794864814816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45959.794864814816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45959.794864814816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45959.794864814816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45959.794864814816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45959.794864814816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45959.794864814816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45959.794864814816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45959.794864814816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45959.794864814816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45959.794864814816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45959.794864814816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45959.794864814816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45959.794864814816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45959.794864814816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45959.794864814816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45959.794864814816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45959.794864814816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45959.794864814816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45959.794864814816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45959.794864814816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45959.794864814816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45959.794864814816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45959.794864814816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45959.794864814816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45959.794864814816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45959.794864814816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45959.794864814816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45959.794864814816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45959.794864814816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45959.794864814816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45959.794864814816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45959.794864814816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45959.794864814816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45959.794864814816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45959.794864814816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45959.794864814816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45959.794864814816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45959.794864814816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45959.794864814816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45959.794864814816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45959.794864814816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45959.794864814816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45959.794864814816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45959.794864814816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45959.794864814816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45959.794864814816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45959.794864814816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45959.794864814816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45959.794864814816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45959.794864814816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45959.794864814816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45959.794864814816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45959.794864814816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45959.794864814816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45959.794864814816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45959.794864814816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45959.794864814816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45959.794864814816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45959.794864814816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45959.794864814816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45959.794864814816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45959.794864814816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45959.794864814816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45959.794864814816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45959.794864814816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45959.794864814816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45959.794864814816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45959.794864814816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45959.794864814816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45959.794864814816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45959.794864814816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45959.794864814816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45959.794864814816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45959.794864814816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45959.794864814816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45959.794864814816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45959.794864814816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45959.794864814816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45959.794864814816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45959.794864814816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45959.794864814816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45959.794864814816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45959.794864814816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45959.794864814816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45959.794864814816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45959.794864814816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45959.794864814816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45959.794864814816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45959.794864814816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45959.794864814816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45959.794864814816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45959.794864814816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45959.794864814816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45959.794864814816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45959.794864814816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45959.794864814816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45959.794864814816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45959.794864814816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45959.794864814816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45959.794864814816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45959.794864814816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45959.794864814816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45959.794864814816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45959.794864814816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45959.794864814816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45959.794864814816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45959.794864814816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45959.794864814816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45959.794864814816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45959.794864814816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45959.794864814816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45959.794864814816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45959.794864814816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45959.794864814816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45959.794864814816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45959.794864814816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45959.794864814816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45959.794864814816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45959.794864814816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45959.794864814816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45959.794864814816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45959.794864814816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45959.794864814816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45959.794864814816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45959.794864814816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45959.794864814816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45959.794864814816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45959.794864814816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45959.794864814816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45959.794864814816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45959.794864814816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45959.794864814816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45959.794864814816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45959.794864814816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45959.794864814816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45959.794864814816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45959.794864814816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45959.794864814816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45959.794864814816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45959.794864814816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45959.794864814816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45959.794864814816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45959.794864814816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45959.794864814816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45959.794864814816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45959.794864814816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45959.794864814816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45959.794864814816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45959.794864814816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45959.794864814816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45959.794864814816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45959.794864814816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45959.794864814816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45959.794864814816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45959.794864814816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45959.794864814816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45959.794864814816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45959.794864814816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45959.794864814816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45959.794864814816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45959.794864814816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45959.794864814816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45959.794864814816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45959.794864814816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45959.794864814816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45959.794864814816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45959.794864814816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45959.794864814816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45959.794864814816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45959.794864814816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45959.794864814816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45959.794864814816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45959.794864814816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45959.794864814816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45959.794864814816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45959.794864814816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45959.794864814816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45959.794864814816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45959.794864814816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45959.794864814816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45959.794864814816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45959.794864814816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45959.794864814816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45959.794864814816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45959.794864814816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45959.794864814816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45959.794864814816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45959.794864814816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45959.794864814816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45959.794864814816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45959.794864814816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45959.794864814816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45959.794864814816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45959.794864814816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45959.794864814816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45959.794864814816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45959.794864814816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45959.794864814816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45959.794864814816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45959.794864814816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45959.794864814816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45959.794864814816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45959.794864814816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45959.794864814816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45959.794864814816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45959.794864814816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45959.794864814816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45959.794864814816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45959.794864814816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45959.794864814816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45959.794864814816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45959.794864814816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45959.794864814816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45959.794864814816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45959.794864814816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45959.794864814816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45959.794864814816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45959.794864814816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45959.794864814816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45959.794864814816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45959.794864814816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45959.794864814816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45959.794864814816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45959.794864814816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45959.794864814816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45959.794864814816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45959.794864814816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45959.794864814816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45959.794864814816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45959.794864814816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45959.794864814816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45959.794864814816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45959.794864814816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45959.794864814816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45959.794864814816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45959.794864814816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45959.794864814816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45959.794864814816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45959.794864814816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45959.794864814816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45959.794864814816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45959.794864814816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45959.794864814816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45959.794864814816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45959.794864814816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45959.794864814816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45959.794864814816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45959.794864814816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45959.794864814816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45959.794864814816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45959.794864814816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45959.794864814816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45959.794864814816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45959.794864814816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45959.794864814816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45959.794864814816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45959.794864814816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45959.794864814816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45959.794864814816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45959.794864814816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45959.794864814816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45959.794864814816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45959.794864814816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45959.794864814816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45959.794864814816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45959.794864814816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45959.794864814816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45959.794864814816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45959.794864814816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45959.794864814816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45959.794864814816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45959.794864814816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45959.794864814816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45959.794864814816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45959.794864814816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45959.794864814816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45959.794864814816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45959.794864814816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45959.794864814816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45959.794864814816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45959.794864814816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45959.794864814816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45959.794864814816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45959.794864814816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45959.794864814816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45959.794864814816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45959.794864814816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45959.794864814816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45959.794864814816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45959.794864814816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45959.794864814816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45959.794864814816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45959.794864814816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45959.794864814816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45959.794864814816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45959.794864814816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45959.794864814816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45959.794864814816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45959.794864814816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45959.794864814816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45959.794864814816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45959.794864814816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45959.794864814816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45959.794864814816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45959.794864814816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45959.794864814816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45959.794864814816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45959.794864814816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45959.794864814816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45959.794864814816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45959.794864814816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45959.794864814816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45959.794864814816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45959.794864814816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45959.794864814816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45959.794864814816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45959.794864814816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45959.794864814816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45959.794864814816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45959.794864814816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45959.794864814816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45959.794864814816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45959.794864814816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45959.794864814816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45959.794864814816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45959.794864814816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45959.794864814816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45959.794864814816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45959.794864814816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45959.794864814816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45959.794864814816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45959.794864814816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45959.794864814816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45959.794864814816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45959.794864814816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45959.794864814816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45959.794864814816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45959.794864814816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45959.794864814816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45959.794864814816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45959.794864814816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45959.794864814816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45959.794864814816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45959.794864814816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45959.794864814816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45959.794864814816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45959.794864814816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45959.794864814816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45959.794864814816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45959.794864814816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45959.794864814816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45959.794864814816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45959.794864814816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45959.794864814816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45959.794864814816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45959.794864814816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45959.794864814816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45959.794864814816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45959.794864814816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45959.794864814816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45959.794864814816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45959.794864814816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45959.794864814816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45959.794864814816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45959.794864814816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45959.794864814816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45959.794864814816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45959.794864814816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45959.794864814816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45959.794864814816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45959.794864814816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45959.794864814816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45959.794864814816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45959.794864814816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45959.794864814816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45959.794864814816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45959.794864814816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45959.794864814816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45959.794864814816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45959.794864814816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45959.794864814816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45959.794864814816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45959.794864814816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45959.794864814816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45959.794864814816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45959.794864814816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45959.794864814816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45959.794864814816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45959.794864814816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45959.794864814816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45959.794864814816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45959.794864814816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45959.794864814816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45959.794864814816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45959.794864814816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45959.794864814816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45959.794864814816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45959.794864814816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45959.794864814816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45959.794864814816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45959.794864814816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45959.794864814816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45959.794864814816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45959.794864814816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45959.794864814816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45959.794864814816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45959.794864814816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45959.794864814816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45959.794864814816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45959.794864814816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45959.794864814816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45959.794864814816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45959.794864814816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45959.794864814816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45959.794864814816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45959.794864814816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45959.794864814816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45959.794864814816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45959.794864814816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45959.794864814816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45959.794864814816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45959.794864814816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45959.794864814816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45959.794864814816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45959.794864814816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45959.794864814816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45959.794864814816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45959.794864814816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45959.794864814816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45959.794864814816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45959.794864814816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45959.794864814816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45959.794864814816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45959.794864814816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45959.794864814816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45959.794864814816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45959.794864814816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45959.794864814816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45959.794864814816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45959.794864814816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45959.794864814816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45959.794864814816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45959.794864814816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45959.794864814816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45959.794864814816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45959.794864814816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45959.794864814816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45959.794864814816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45959.794864814816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45959.794864814816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45959.794864814816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45959.794864814816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45959.794864814816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45959.794864814816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45959.794864814816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45959.794864814816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45959.794864814816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45959.794864814816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45959.794864814816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45959.794864814816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45959.794864814816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45959.794864814816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45959.794864814816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45959.794864814816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45959.794864814816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45959.794864814816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45959.794864814816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45959.794864814816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45959.794864814816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45959.794864814816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45959.794864814816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45959.794864814816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45959.794864814816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45959.794864814816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45959.794864814816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45959.794864814816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45959.794864814816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45959.794864814816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45959.794864814816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45959.794864814816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45959.794864814816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45959.794864814816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45959.794864814816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45959.794864814816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45959.794864814816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45959.794864814816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45959.794864814816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45959.794864814816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45959.794864814816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45959.794864814816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45959.794864814816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45959.794864814816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45959.794864814816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45959.794864814816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45959.794864814816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45959.794864814816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45959.794864814816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45959.794864814816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45959.794864814816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45959.794864814816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45959.794864814816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45959.794864814816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45959.794864814816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45959.794864814816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45959.794864814816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45959.794864814816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45959.794864814816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45959.794864814816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45959.794864814816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45959.794864814816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45959.794864814816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45959.794864814816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45959.794864814816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45959.794864814816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45959.794864814816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45959.794864814816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45959.794864814816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45959.794864814816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45959.794864814816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45959.794864814816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45959.794864814816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45959.794864814816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45959.794864814816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45959.794864814816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45959.794864814816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45959.794864814816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45959.794864814816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45959.794864814816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45959.794864814816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45959.794864814816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45959.794864814816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45959.794864814816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45959.794864814816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45959.794864814816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45959.794864814816</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256.31414710648096</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98"/>
      <c r="F3" s="123"/>
      <c r="G3" s="124">
        <f ca="1">IFERROR(NOW()-F3,"")</f>
        <v>45959.794864814816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45959.794864814816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45959.794864814816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45959.794864814816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45959.794864814816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45959.794864814816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45959.794864814816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45959.794864814816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45959.794864814816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45959.794864814816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45959.794864814816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45959.794864814816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45959.794864814816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45959.794864814816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45959.794864814816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45959.794864814816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45959.794864814816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45959.794864814816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45959.794864814816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45959.794864814816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45959.794864814816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45959.794864814816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45959.794864814816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45959.794864814816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45959.794864814816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45959.794864814816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45959.794864814816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45959.794864814816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45959.794864814816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45959.794864814816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45959.794864814816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45959.794864814816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45959.794864814816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45959.794864814816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45959.794864814816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45959.794864814816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45959.794864814816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45959.794864814816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45959.794864814816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45959.794864814816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45959.794864814816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45959.794864814816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45959.794864814816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45959.794864814816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45959.794864814816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45959.794864814816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45959.794864814816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45959.794864814816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45959.794864814816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45959.794864814816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45959.794864814816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45959.794864814816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45959.794864814816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45959.794864814816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45959.794864814816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45959.794864814816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45959.794864814816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45959.794864814816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45959.794864814816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45959.794864814816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45959.794864814816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45959.794864814816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45959.794864814816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45959.794864814816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45959.794864814816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45959.794864814816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45959.794864814816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45959.794864814816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45959.794864814816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45959.794864814816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45959.794864814816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45959.794864814816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45959.794864814816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45959.794864814816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45959.794864814816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45959.794864814816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45959.794864814816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45959.794864814816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45959.794864814816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45959.794864814816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45959.794864814816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45959.794864814816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45959.794864814816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45959.794864814816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45959.794864814816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45959.794864814816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45959.794864814816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45959.794864814816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45959.794864814816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45959.794864814816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45959.794864814816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45959.794864814816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45959.794864814816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45959.794864814816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45959.794864814816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45959.794864814816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45959.794864814816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45959.794864814816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45959.794864814816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45959.794864814816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45959.794864814816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45959.794864814816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45959.794864814816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45959.794864814816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45959.794864814816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45959.794864814816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45959.794864814816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45959.794864814816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45959.794864814816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45959.794864814816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45959.794864814816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45959.794864814816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45959.794864814816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45959.794864814816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45959.794864814816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45959.794864814816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45959.794864814816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45959.794864814816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45959.794864814816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45959.794864814816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45959.794864814816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45959.794864814816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45959.794864814816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45959.794864814816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45959.794864814816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45959.794864814816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45959.794864814816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45959.794864814816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45959.794864814816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45959.794864814816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45959.794864814816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45959.794864814816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45959.794864814816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45959.794864814816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45959.794864814816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45959.794864814816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45959.794864814816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45959.794864814816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45959.794864814816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45959.794864814816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45959.794864814816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45959.794864814816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45959.794864814816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45959.794864814816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45959.794864814816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45959.794864814816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45959.794864814816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45959.794864814816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45959.794864814816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45959.794864814816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45959.794864814816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45959.794864814816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45959.794864814816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45959.794864814816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45959.794864814816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45959.794864814816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45959.794864814816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45959.794864814816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45959.794864814816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45959.794864814816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45959.794864814816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45959.794864814816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45959.794864814816</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45959.794864814816</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67.962804513888841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39106</v>
      </c>
      <c r="F3" s="38">
        <v>45926.188877314817</v>
      </c>
      <c r="G3" s="144">
        <f t="shared" ref="G3" ca="1" si="0">IFERROR(NOW()-F3,"")</f>
        <v>33.605987384260516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39106</v>
      </c>
      <c r="F4" s="153">
        <v>45948.661111111112</v>
      </c>
      <c r="G4" s="154">
        <f ca="1">IFERROR(NOW()-F4,"")</f>
        <v>11.133753587964748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38224</v>
      </c>
      <c r="E5" s="152" t="s">
        <v>39106</v>
      </c>
      <c r="F5" s="153">
        <v>45959.68372685185</v>
      </c>
      <c r="G5" s="154">
        <f ca="1">IFERROR(NOW()-F5,"")</f>
        <v>0.11113784722692799</v>
      </c>
      <c r="H5" s="153">
        <v>45959.661168981482</v>
      </c>
      <c r="I5" s="152" t="str">
        <f>IFERROR(VLOOKUP(D5,DB!A:F,6,0),"")</f>
        <v>SCECO</v>
      </c>
      <c r="J5" s="152" t="str">
        <f>IFERROR(VLOOKUP(D5,DB!A:G,7,0),"")</f>
        <v>Haj Removal</v>
      </c>
      <c r="K5" s="152" t="s">
        <v>39124</v>
      </c>
      <c r="L5" s="152" t="str">
        <f>IFERROR(VLOOKUP(D5,DB!A:I,9,0),"")</f>
        <v>Latis</v>
      </c>
    </row>
    <row r="6" spans="1:13" ht="30.75">
      <c r="A6" s="152" t="s">
        <v>39125</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39125</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39126</v>
      </c>
      <c r="L7" s="152" t="str">
        <f>IFERROR(VLOOKUP(D7,DB!A:I,9,0),"")</f>
        <v>Latis</v>
      </c>
    </row>
    <row r="8" spans="1:13" ht="15">
      <c r="A8" s="152"/>
      <c r="B8" s="152" t="str">
        <f>IFERROR(VLOOKUP(D8,DB!A:K,11,0),"")</f>
        <v/>
      </c>
      <c r="C8" s="152"/>
      <c r="D8"/>
      <c r="E8" s="152"/>
      <c r="F8" s="153"/>
      <c r="G8" s="154">
        <f ca="1">IFERROR(NOW()-F8,"")</f>
        <v>45959.794864699077</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45959.794864699077</v>
      </c>
      <c r="H9" s="153"/>
      <c r="I9" s="152" t="str">
        <f>IFERROR(VLOOKUP(D9,DB!A:F,6,0),"")</f>
        <v/>
      </c>
      <c r="J9" s="152" t="str">
        <f>IFERROR(VLOOKUP(D9,DB!A:G,7,0),"")</f>
        <v/>
      </c>
      <c r="K9" s="152"/>
      <c r="L9" s="152" t="str">
        <f>IFERROR(VLOOKUP(D9,DB!A:I,9,0),"")</f>
        <v/>
      </c>
    </row>
    <row r="10" spans="1:13" ht="15.75">
      <c r="A10" s="152"/>
      <c r="B10" s="152" t="str">
        <f>IFERROR(VLOOKUP(D10,DB!A:K,11,0),"")</f>
        <v/>
      </c>
      <c r="C10" s="152"/>
      <c r="D10" s="169"/>
      <c r="E10" s="152"/>
      <c r="F10" s="153"/>
      <c r="G10" s="154">
        <f ca="1">IFERROR(NOW()-F10,"")</f>
        <v>45959.794864699077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45959.794864699077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45959.794864699077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45959.794864699077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45959.794864699077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45959.794864699077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45959.794864699077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45959.794864699077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45959.794864699077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45959.794864699077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45959.794864699077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45959.794864699077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45959.794864699077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45959.794864699077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45959.794864699077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45959.794864699077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45959.794864699077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45959.794864699077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45959.794864699077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45959.794864699077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45959.794864699077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45959.794864699077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45959.794864699077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45959.794864699077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45959.794864699077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45959.794864699077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45959.794864699077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45959.794864699077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45959.794864699077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45959.794864699077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45959.794864699077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45959.794864699077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45959.794864699077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45959.794864699077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45959.794864699077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45959.794864699077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45959.794864699077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45959.794864699077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45959.794864699077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45959.794864699077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45959.794864699077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45959.794864699077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45959.794864699077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45959.794864699077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45959.794864699077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45959.794864699077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45959.794864699077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45959.794864699077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45959.794864699077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45959.794864699077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45959.794864699077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45959.794864699077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45959.794864699077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45959.794864699077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45959.794864699077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45959.794864699077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45959.794864699077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45959.794864699077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45959.794864699077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45959.794864699077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45959.794864699077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45959.794864699077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45959.794864699077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45959.794864699077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45959.794864699077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45959.794864699077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45959.794864699077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45959.794864699077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45959.794864699077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45959.794864699077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45959.794864699077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45959.794864699077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45959.794864699077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45959.794864699077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45959.794864699077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45959.794864699077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45959.794864699077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45959.794864699077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45959.794864699077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45959.794864699077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45959.794864699077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45959.794864699077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45959.794864699077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45959.794864699077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45959.794864699077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45959.794864699077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45959.794864699077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45959.794864699077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45959.794864699077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45959.794864699077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45959.794864699077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45959.794864699077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45959.794864699077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45959.794864699077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45959.794864699077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45959.794864699077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45959.794864699077</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45959.794864699077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45959.794864699077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45959.794864699077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45959.794864699077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45959.794864699077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45959.794864699077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45959.794864699077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45959.794864699077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45959.794864699077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45959.794864699077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45959.794864699077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45959.794864699077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45959.794864699077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45959.794864699077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45959.794864699077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45959.794864699077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45959.794864699077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45959.794864699077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45959.794864699077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45959.794864699077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45959.794864699077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45959.794864699077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45959.794864699077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45959.794864699077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45959.794864699077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45959.794864699077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45959.794864699077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45959.794864699077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45959.794864699077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45959.794864699077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45959.794864699077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45959.794864699077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45959.794864699077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45959.794864699077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45959.794864699077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45959.794864699077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45959.794864699077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45959.794864699077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45959.794864699077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45959.794864699077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45959.794864699077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45959.794864699077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45959.794864699077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45959.794864699077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45959.794864699077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45959.794864699077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45959.794864699077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45959.794864699077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45959.794864699077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45959.794864699077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45959.794864699077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45959.794864699077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45959.794864699077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45959.794864699077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45959.794864699077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45959.794864699077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45959.794864699077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45959.794864699077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45959.794864699077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45959.794864699077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45959.794864699077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45959.794864699077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45959.794864699077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45959.794864699077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45959.794864699077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45959.794864699077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45959.794864699077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45959.794864699077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45959.794864699077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45959.794864699077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45959.794864699077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45959.794864699077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45959.794864699077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45959.794864699077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45959.794864699077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45959.794864699077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45959.794864699077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45959.794864699077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45959.794864699077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45959.794864699077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45959.794864699077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45959.794864699077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45959.794864699077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45959.794864699077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45959.794864699077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45959.794864699077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45959.794864699077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45959.794864699077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45959.794864699077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45959.794864699077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45959.794864699077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45959.794864699077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45959.794864699077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45959.794864699077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45959.794864699077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45959.794864699077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45959.794864699077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45959.794864699077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45959.794864699077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45959.794864699077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45959.794864699077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45959.794864699077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45959.794864699077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45959.794864699077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45959.794864699077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45959.794864699077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45959.794864699077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45959.794864699077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45959.794864699077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45959.794864699077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45959.794864699077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45959.794864699077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45959.794864699077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45959.794864699077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45959.794864699077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45959.794864699077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45959.794864699077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45959.794864699077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45959.794864699077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45959.794864699077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45959.794864699077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45959.794864699077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45959.794864699077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45959.794864699077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45959.794864699077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45959.794864699077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45959.794864699077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45959.794864699077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45959.794864699077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45959.794864699077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45959.794864699077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45959.794864699077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45959.794864699077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45959.794864699077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45959.794864699077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45959.794864699077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45959.794864699077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45959.794864699077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45959.794864699077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45959.794864699077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45959.794864699077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45959.794864699077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45959.794864699077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45959.794864699077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45959.794864699077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45959.794864699077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45959.794864699077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45959.794864699077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45959.794864699077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45959.794864699077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45959.794864699077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45959.794864699077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45959.794864699077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45959.794864699077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45959.794864699077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45959.794864699077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45959.794864699077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45959.794864699077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45959.794864699077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45959.794864699077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45959.794864699077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45959.794864699077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45959.794864699077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45959.794864699077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45959.794864699077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45959.794864699077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45959.794864699077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45959.794864699077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45959.794864699077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45959.794864699077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45959.794864699077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45959.794864699077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45959.794864699077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45959.794864699077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45959.794864699077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45959.794864699077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45959.794864699077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45959.794864699077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45959.794864699077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45959.794864699077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45959.794864699077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45959.794864699077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45959.794864699077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45959.794864699077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45959.794864699077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45959.794864699077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45959.794864699077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45959.794864699077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45959.794864699077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45959.794864699077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45959.794864699077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45959.794864699077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45959.794864699077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45959.794864699077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45959.794864699077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45959.794864699077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45959.794864699077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45959.794864699077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45959.794864699077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45959.794864699077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45959.794864699077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45959.794864699077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45959.794864699077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45959.794864699077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45959.794864699077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45959.794864699077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45959.794864699077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45959.794864699077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45959.794864699077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45959.794864699077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45959.794864699077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45959.794864699077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45959.794864699077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45959.794864699077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45959.794864699077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45959.794864699077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45959.794864699077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45959.794864699077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45959.794864699077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45959.794864699077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45959.794864699077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45959.794864699077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45959.794864699077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45959.794864699077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45959.794864699077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45959.794864699077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45959.794864699077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45959.794864699077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45959.794864699077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45959.794864699077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45959.794864699077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45959.794864699077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45959.794864699077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45959.794864699077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45959.794864699077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45959.794864699077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45959.794864699077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45959.794864699077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45959.794864699077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45959.794864699077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45959.794864699077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45959.794864699077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45959.794864699077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45959.794864699077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45959.794864699077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45959.794864699077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45959.794864699077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45959.794864699077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45959.794864699077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45959.794864699077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45959.794864699077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45959.794864699077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45959.794864699077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45959.794864699077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45959.794864699077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45959.794864699077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45959.794864699077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45959.794864699077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45959.794864699077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45959.794864699077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45959.794864699077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45959.794864699077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45959.794864699077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45959.794864699077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45959.794864699077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45959.794864699077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45959.794864699077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45959.794864699077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45959.794864699077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45959.794864699077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45959.794864699077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45959.794864699077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45959.794864699077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45959.794864699077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45959.794864699077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45959.794864699077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45959.794864699077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45959.794864699077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45959.794864699077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45959.794864699077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45959.794864699077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45959.794864699077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45959.794864699077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45959.794864699077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45959.794864699077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45959.794864699077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45959.794864699077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45959.794864699077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45959.794864699077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45959.794864699077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45959.794864699077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45959.794864699077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45959.794864699077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45959.794864699077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45959.794864699077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45959.794864699077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45959.794864699077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45959.794864699077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45959.794864699077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45959.794864699077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45959.794864699077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45959.794864699077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45959.794864699077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45959.794864699077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45959.794864699077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45959.794864699077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45959.794864699077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45959.794864699077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45959.794864699077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45959.794864699077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45959.794864699077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45959.794864699077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45959.794864699077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45959.794864699077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45959.794864699077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45959.794864699077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45959.794864699077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45959.794864699077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45959.794864699077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45959.794864699077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45959.794864699077</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302"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45959.794864467593</v>
      </c>
      <c r="H2" s="107"/>
      <c r="I2" s="103" t="str">
        <f>IFERROR(VLOOKUP(D2,DB!A:F,6,0),"")</f>
        <v>SCECO</v>
      </c>
      <c r="J2" s="102" t="str">
        <f>IFERROR(VLOOKUP(D2,DB!A:G,7,0),"")</f>
        <v>Good</v>
      </c>
      <c r="K2" s="108" t="s">
        <v>39127</v>
      </c>
      <c r="L2" s="109" t="str">
        <f>IFERROR(VLOOKUP(D2,DB!A:I,9,0),"")</f>
        <v>Latis</v>
      </c>
    </row>
    <row r="3" spans="1:16383" ht="31.5" customHeight="1">
      <c r="A3" s="104" t="s">
        <v>39128</v>
      </c>
      <c r="B3" s="103" t="str">
        <f>IFERROR(VLOOKUP(D3,DB!A:K,11,0),"")</f>
        <v>R6</v>
      </c>
      <c r="C3" s="105"/>
      <c r="D3" s="103" t="s">
        <v>39006</v>
      </c>
      <c r="E3" s="106" t="s">
        <v>39021</v>
      </c>
      <c r="F3" s="107">
        <v>45959.716307870367</v>
      </c>
      <c r="G3" s="77">
        <f ca="1">IFERROR(NOW()-F3,"-")</f>
        <v>7.8556597225542646E-2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1"/>
      <c r="E4" s="106"/>
      <c r="F4" s="107"/>
      <c r="G4" s="77">
        <f ca="1">IFERROR(NOW()-F4,"-")</f>
        <v>45959.794864467593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45959.794864467593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45959.794864467593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45959.794864467593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45959.794864467593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45959.794864467593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45959.794864467593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45959.794864467593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45959.794864467593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45959.794864467593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45959.794864467593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45959.794864467593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45959.794864467593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45959.794864467593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45959.794864467593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45959.794864467593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45959.794864467593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45959.794864467593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45959.794864467593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45959.794864467593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45959.794864467593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45959.794864467593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45959.794864467593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45959.794864699077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45959.794864699077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45959.794864699077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45959.794864699077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45959.794864699077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45959.794864699077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45959.794864699077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45959.794864699077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45959.794864699077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45959.794864699077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45959.794864699077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45959.794864699077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45959.794864699077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45959.794864699077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45959.794864699077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45959.794864699077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45959.794864699077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45959.794864699077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45959.794864699077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45959.794864699077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45959.794864699077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45959.794864699077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45959.794864699077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45959.794864699077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45959.794864699077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45959.794864699077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45959.794864699077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45959.794864699077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45959.794864699077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45959.794864699077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45959.794864699077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45959.794864699077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45959.794864699077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45959.794864699077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45959.794864699077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45959.794864699077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45959.794864699077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45959.794864699077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45959.794864699077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45959.794864699077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45959.794864699077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45959.794864699077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45959.794864699077</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2025-10-29T16:06:39Z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