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62" documentId="120_S{2AC9BD13-BADA-5192-A53E-5A8FF88502F6}" xr6:coauthVersionLast="47" xr6:coauthVersionMax="47" xr10:uidLastSave="{06F3C442-3F17-42CB-ABF5-FDA0DE6B60C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<sst xmlns="http://schemas.openxmlformats.org/spreadsheetml/2006/main" count="180310" uniqueCount="39136">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</sst>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313.76854143518722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45976.716967361113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45976.716967361113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45976.716967361113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45976.716967361113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45976.716967361113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45976.716967361113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45976.716967361113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45976.716967361113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45976.716967361113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45976.716967361113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45976.716967361113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45976.716967361113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45976.716967361113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45976.716967361113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45976.716967361113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45976.716967361113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45976.716967361113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45976.716967361113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45976.716967361113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45976.716967361113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45976.716967361113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45976.716967361113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45976.716967361113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45976.716967361113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45976.716967361113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45976.716967361113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45976.716967361113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45976.716967361113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45976.716967361113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45976.716967361113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45976.716967361113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45976.716967361113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45976.716967361113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45976.716967361113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45976.716967361113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45976.716967361113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45976.716967361113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45976.716967361113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45976.716967361113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45976.716967361113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45976.716967361113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45976.716967361113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45976.716967361113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45976.716967361113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45976.716967361113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45976.716967361113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45976.716967361113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45976.716967361113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45976.716967361113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45976.716967361113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45976.716967361113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45976.716967361113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45976.716967361113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45976.716967361113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45976.716967361113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45976.716967361113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45976.716967361113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45976.716967361113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45976.716967361113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45976.716967361113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45976.716967361113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45976.716967361113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45976.716967361113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45976.716967361113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45976.716967361113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45976.716967361113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45976.716967361113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45976.716967361113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45976.716967361113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45976.716967361113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45976.716967361113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45976.716967361113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45976.716967361113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45976.716967361113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45976.716967361113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45976.716967361113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45976.716967361113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45976.716967361113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45976.716967361113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45976.716967361113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45976.716967361113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45976.716967361113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45976.716967361113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45976.716967361113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45976.716967361113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45976.716967361113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151.71712939815188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0.28062476852210239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45976.716967361113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45976.716967361113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45976.716967361113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45976.716967361113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45976.716967361113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45976.716967361113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45976.716967361113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45976.716967361113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45976.716967361113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45976.716967361113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45976.716967361113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45976.716967361113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45976.716967361113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45976.716967361113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45976.716967361113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45976.716967361113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45976.716967361113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45976.716967361113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45976.716967361113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45976.716967361113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45976.716967361113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45976.716967361113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45976.716967361113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45976.716967361113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45976.716967361113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45976.716967361113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45976.716967361113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45976.716967361113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45976.716967361113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45976.716967361113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45976.716967361113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45976.716967361113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45976.716967361113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45976.716967361113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45976.716967361113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45976.716967361113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45976.716967361113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45976.716967361113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45976.716967361113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45976.716967361113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45976.716967361113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45976.716967361113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45976.716967361113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45976.716967361113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45976.716967361113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45976.716967361113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45976.716967361113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45976.716967361113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45976.716967361113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45976.716967361113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45976.716967361113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45976.716967361113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45976.716967361113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45976.716967361113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45976.716967361113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45976.716967361113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45976.716967361113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45976.716967361113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45976.716967361113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45976.716967361113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45976.716967361113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45976.716967361113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45976.716967361113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45976.716967361113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45976.716967361113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45976.716967361113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45976.716967361113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45976.716967361113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45976.716967361113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45976.716967361113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45976.716967361113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45976.716967361113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45976.716967361113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45976.716967361113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45976.716967361113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45976.716967361113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45976.716967361113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45976.716967361113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45976.716967592591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45976.716967592591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45976.716967592591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45976.716967592591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45976.716967592591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45976.716967592591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45976.716967592591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45976.716967592591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45976.716967592591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45976.716967592591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45976.716967592591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45976.716967592591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45976.716967592591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45976.716967592591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45976.716967592591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45976.716967592591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45976.716967592591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45976.716967592591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45976.716967592591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45976.716967592591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45976.716967592591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45976.716967592591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45976.716967592591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45976.716967592591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45976.716967592591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45976.716967592591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45976.716967592591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45976.716967592591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45976.716967592591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45976.716967592591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45976.716967592591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45976.716967592591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45976.716967592591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45976.716967592591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45976.716967592591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45976.716967592591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45976.716967592591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45976.716967592591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45976.716967592591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45976.716967592591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45976.716967592591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45976.716967592591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45976.716967592591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45976.716967592591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45976.716967592591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45976.716967592591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45976.716967592591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45976.716967592591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45976.716967592591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45976.716967592591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45976.716967592591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45976.716967592591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45976.716967592591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45976.716967592591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45976.716967592591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45976.716967592591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45976.716967592591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45976.716967592591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45976.716967592591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45976.716967592591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45976.716967592591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45976.716967592591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45976.716967592591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45976.716967592591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45976.716967592591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45976.716967592591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45976.716967592591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45976.716967592591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45976.716967592591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45976.716967592591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45976.716967592591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45976.716967592591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45976.716967592591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45976.716967592591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45976.716967592591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45976.716967592591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45976.716967592591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45976.716967592591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45976.716967592591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45976.716967592591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45976.716967592591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45976.716967592591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45976.716967592591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45976.716967592591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45976.716967592591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45976.716967592591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45976.716967592591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45976.716967592591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45976.716967592591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45976.716967592591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45976.716967592591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45976.716967592591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45976.716967592591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45976.716967592591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45976.716967592591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45976.716967592591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45976.716967592591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45976.716967592591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45976.716967592591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45976.716967592591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45976.716967592591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45976.716967592591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45976.716967592591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45976.716967592591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45976.716967592591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45976.716967592591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45976.716967592591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45976.716967592591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45976.716967592591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45976.716967592591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45976.716967592591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45976.716967592591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45976.716967592591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45976.716967592591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45976.716967592591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45976.716967592591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45976.716967592591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45976.716967592591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45976.716967592591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45976.716967592591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45976.716967592591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45976.716967592591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45976.716967592591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45976.716967592591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45976.716967592591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45976.716967592591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45976.716967592591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45976.716967592591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45976.716967592591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45976.716967592591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45976.716967592591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45976.716967592591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45976.716967592591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45976.716967592591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45976.716967592591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45976.716967592591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45976.716967592591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45976.716967592591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45976.716967592591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45976.716967592591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45976.716967592591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45976.716967592591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45976.716967592591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45976.716967592591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45976.716967592591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45976.716967592591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45976.716967592591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45976.716967592591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45976.716967592591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45976.716967592591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45976.716967592591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45976.716967592591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45976.716967592591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45976.716967592591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45976.716967592591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45976.716967592591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45976.716967592591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45976.716967592591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45976.716967592591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45976.716967592591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45976.716967592591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45976.716967592591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45976.716967592591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45976.716967592591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45976.716967592591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45976.716967592591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45976.716967592591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45976.716967592591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45976.716967592591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45976.716967592591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45976.716967592591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45976.716967592591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45976.716967592591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45976.716967592591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45976.716967592591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45976.716967592591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45976.716967592591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45976.716967592591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45976.716967592591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45976.716967592591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45976.716967592591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45976.716967592591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45976.716967592591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45976.716967592591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45976.716967592591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45976.716967592591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45976.716967592591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45976.716967592591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45976.716967592591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45976.716967592591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45976.716967592591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45976.716967592591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45976.716967592591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45976.716967592591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45976.716967592591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45976.716967592591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45976.716967592591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45976.716967592591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45976.716967592591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45976.716967592591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45976.716967592591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45976.716967592591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45976.716967592591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45976.716967592591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45976.716967592591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45976.716967592591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45976.716967592591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45976.716967592591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45976.716967592591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45976.716967592591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45976.716967592591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45976.716967592591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45976.716967592591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45976.716967592591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45976.716967592591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45976.716967592591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45976.716967592591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45976.716967592591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45976.716967592591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45976.716967592591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45976.716967592591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45976.716967592591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45976.716967592591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45976.716967592591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45976.716967592591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45976.716967592591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45976.716967592591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45976.716967592591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45976.716967592591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45976.716967592591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45976.716967592591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45976.716967592591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45976.716967592591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45976.716967592591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45976.716967592591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45976.716967592591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45976.716967592591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45976.716967592591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45976.716967592591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45976.716967592591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45976.716967592591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45976.716967592591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45976.716967592591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45976.716967592591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45976.716967592591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45976.716967592591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45976.716967592591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45976.716967592591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45976.716967592591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45976.716967592591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45976.716967592591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45976.716967592591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45976.716967592591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45976.716967592591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45976.716967592591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45976.716967592591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45976.716967592591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45976.716967592591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45976.716967592591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45976.716967592591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45976.716967592591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45976.716967592591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45976.716967592591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45976.716967592591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45976.716967592591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45976.716967592591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45976.716967592591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45976.716967592591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45976.716967592591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45976.716967592591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45976.716967592591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45976.716967592591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45976.716967592591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45976.716967592591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45976.716967592591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45976.716967592591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45976.716967592591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45976.716967592591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45976.716967592591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45976.716967592591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45976.716967592591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45976.716967592591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45976.716967592591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45976.716967592591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45976.716967592591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45976.716967592591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45976.716967592591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45976.716967592591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45976.716967592591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45976.716967592591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45976.716967592591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45976.716967592591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45976.716967592591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45976.716967592591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45976.716967592591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45976.716967592591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45976.716967592591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45976.716967592591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45976.716967592591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45976.716967592591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45976.716967592591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45976.716967592591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45976.716967592591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45976.716967592591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45976.716967592591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45976.716967592591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45976.716967592591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45976.716967592591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45976.716967592591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45976.716967592591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45976.716967592591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45976.716967592591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45976.716967592591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45976.716967592591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45976.716967592591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45976.716967592591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45976.716967592591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45976.716967592591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45976.716967592591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45976.716967592591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45976.716967592591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45976.716967592591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45976.716967592591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45976.716967592591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45976.716967592591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45976.716967592591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45976.716967592591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45976.716967592591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45976.716967592591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45976.716967592591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45976.716967592591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45976.716967592591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45976.716967592591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45976.716967592591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45976.716967592591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45976.716967592591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45976.716967592591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45976.716967592591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45976.716967592591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45976.716967592591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45976.716967592591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45976.716967592591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45976.716967592591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45976.716967592591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45976.716967592591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45976.716967592591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45976.716967592591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45976.716967592591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45976.716967592591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45976.716967592591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45976.716967592591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45976.716967592591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45976.716967592591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45976.716967592591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45976.716967592591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45976.716967592591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45976.716967592591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45976.716967592591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45976.716967592591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45976.716967592591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45976.716967592591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45976.716967592591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45976.716967592591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45976.716967592591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45976.716967592591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45976.716967592591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45976.716967592591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45976.716967592591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45976.716967592591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45976.716967592591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45976.716967592591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45976.716967592591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45976.716967592591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45976.716967592591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45976.716967592591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45976.716967592591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45976.716967592591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45976.716967592591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45976.716967592591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45976.716967592591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45976.716967592591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45976.716967592591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45976.716967592591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45976.716967592591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45976.716967592591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45976.716967592591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45976.716967592591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45976.716967592591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45976.716967592591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45976.716967592591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45976.716967592591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45976.716967592591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45976.716967592591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45976.716967592591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45976.716967592591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45976.716967592591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45976.716967592591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45976.716967592591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45976.716967592591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45976.716967592591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45976.716967592591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45976.716967592591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45976.716967592591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45976.716967592591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45976.716967592591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45976.716967592591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45976.716967592591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45976.716967592591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45976.716967592591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45976.716967592591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45976.716967592591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45976.716967592591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45976.716967592591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45976.716967592591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45976.716967592591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45976.716967592591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45976.716967592591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45976.716967592591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45976.716967592591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45976.716967592591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45976.716967592591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45976.716967592591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45976.716967592591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45976.716967592591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45976.716967592591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45976.716967592591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45976.716967592591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45976.716967592591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45976.716967592591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45976.716967592591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45976.716967592591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45976.716967592591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45976.716967592591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45976.716967592591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45976.716967592591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45976.716967592591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45976.716967592591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45976.716967592591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45976.716967592591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45976.716967592591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45976.716967592591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45976.716967592591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45976.716967592591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45976.716967592591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45976.716967592591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45976.716967592591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45976.716967592591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45976.716967592591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45976.716967592591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45976.716967592591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45976.716967592591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45976.716967592591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45976.716967592591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45976.716967592591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45976.716967592591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45976.716967592591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45976.716967592591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45976.716967592591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45976.716967592591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45976.716967592591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45976.716967592591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45976.716967592591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45976.716967592591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45976.716967592591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45976.716967592591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45976.716967592591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45976.716967592591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45976.716967592591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45976.716967592591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45976.716967592591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45976.716967592591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45976.716967592591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45976.716967592591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45976.716967592591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45976.716967592591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45976.716967592591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45976.716967592591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45976.716967592591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45976.716967592591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45976.716967592591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45976.716967592591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45976.716967592591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45976.716967592591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45976.716967592591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45976.716967592591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45976.716967592591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45976.716967592591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45976.716967592591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45976.716967592591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45976.716967592591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45976.716967592591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45976.716967592591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45976.716967592591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45976.716967592591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45976.716967592591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45976.716967592591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45976.716967592591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45976.716967592591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45976.716967592591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45976.716967592591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45976.716967592591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45976.716967592591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45976.716967592591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45976.716967592591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45976.716967592591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45976.716967592591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45976.716967592591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45976.716967592591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45976.716967592591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45976.716967592591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45976.716967592591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45976.716967592591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45976.716967592591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45976.716967592591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45976.716967592591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45976.716967592591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45976.716967592591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45976.716967592591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45976.716967592591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45976.716967592591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45976.716967592591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45976.716967592591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45976.716967592591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45976.716967592591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45976.716967592591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45976.716967592591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45976.716967592591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45976.716967592591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45976.716967592591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45976.716967592591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45976.716967592591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45976.716967592591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45976.716967592591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45976.716967592591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45976.716967592591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45976.716967592591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45976.716967592591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45976.716967592591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45976.716967592591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45976.716967592591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45976.716967592591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45976.716967592591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45976.716967592591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45976.716967592591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45976.716967592591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45976.716967592591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45976.716967592591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45976.716967592591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45976.716967592591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45976.716967592591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45976.716967592591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45976.716967592591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45976.716967592591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45976.716967592591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45976.716967592591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45976.716967592591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45976.716967592591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45976.716967592591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45976.716967592591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45976.716967592591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45976.716967592591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45976.716967592591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45976.716967592591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45976.716967592591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45976.716967592591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45976.716967592591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45976.716967592591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45976.716967592591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45976.716967592591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45976.716967592591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45976.716967592591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45976.716967592591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45976.716967592591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45976.716967592591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45976.716967592591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45976.716967592591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45976.716967592591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45976.716967592591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45976.716967592591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45976.716967592591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45976.716967592591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45976.716967592591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45976.716967592591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45976.716967592591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45976.716967592591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45976.716967592591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45976.716967592591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45976.716967592591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45976.716967592591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45976.716967592591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45976.716967592591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45976.716967592591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45976.716967592591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45976.716967592591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45976.716967592591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45976.716967592591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45976.716967592591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45976.716967592591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45976.716967592591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45976.716967592591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45976.716967592591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45976.716967592591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45976.716967592591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45976.716967592591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45976.716967592591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45976.716967592591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45976.716967592591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45976.716967592591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45976.716967592591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45976.716967592591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45976.716967592591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45976.716967592591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45976.716967592591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45976.716967592591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45976.716967592591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45976.716967592591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45976.716967592591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45976.716967592591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45976.716967592591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45976.716967592591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45976.716967592591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45976.716967592591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45976.716967592591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45976.716967592591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45976.716967592591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45976.716967592591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45976.716967592591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45976.716967592591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45976.716967592591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45976.716967592591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45976.716967592591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45976.716967592591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45976.716967592591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45976.716967592591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45976.716967592591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45976.716967592591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45976.716967592591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45976.716967592591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45976.716967592591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45976.716967592591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45976.716967592591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45976.716967592591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45976.716967592591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45976.716967592591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45976.716967592591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45976.716967592591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45976.716967592591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45976.716967592591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45976.716967592591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45976.716967592591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45976.716967592591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45976.716967592591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45976.716967592591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45976.716967592591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45976.716967592591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45976.716967592591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45976.716967592591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45976.716967592591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45976.716967592591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45976.716967592591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45976.716967592591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45976.716967592591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45976.716967592591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45976.716967592591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45976.716967592591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45976.716967592591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45976.716967592591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45976.716967592591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45976.716967592591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45976.716967592591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45976.716967592591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45976.716967592591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45976.716967592591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45976.716967592591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45976.716967592591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45976.716967592591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45976.716967592591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45976.716967592591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45976.716967592591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45976.716967592591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45976.716967592591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45976.716967592591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45976.716967592591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45976.716967592591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45976.716967592591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45976.716967592591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45976.716967592591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45976.716967592591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45976.716967592591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45976.716967592591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45976.716967592591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45976.716967592591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45976.716967592591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45976.716967592591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45976.716967592591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45976.716967592591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45976.716967592591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45976.716967592591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45976.716967592591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45976.716967592591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45976.716967592591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45976.716967592591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45976.716967592591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45976.716967592591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45976.716967592591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45976.716967592591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45976.716967592591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45976.716967592591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45976.716967592591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45976.716967592591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45976.716967592591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45976.716967592591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45976.716967592591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45976.716967592591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45976.716967592591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45976.716967592591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45976.716967592591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45976.716967592591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45976.716967592591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45976.716967592591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45976.716967592591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45976.716967592591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45976.716967592591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45976.716967592591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45976.716967592591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45976.716967592591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45976.716967592591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45976.716967592591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45976.716967592591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45976.716967592591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45976.716967592591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45976.716967592591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45976.716967592591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45976.716967592591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45976.716967592591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45976.716967592591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45976.716967592591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45976.716967592591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45976.716967592591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45976.716967592591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45976.716967592591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45976.716967592591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45976.716967592591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45976.716967592591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45976.716967592591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45976.716967592591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45976.716967592591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45976.716967592591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45976.716967592591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45976.716967592591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45976.716967592591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45976.716967592591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45976.716967592591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45976.716967592591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45976.716967592591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45976.716967592591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45976.716967592591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45976.716967592591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45976.716967592591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45976.716967592591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45976.716967592591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45976.716967592591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45976.716967592591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45976.716967592591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45976.716967592591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45976.716967592591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45976.716967592591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45976.716967592591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45976.716967592591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45976.716967592591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45976.716967592591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45976.716967592591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45976.716967592591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45976.716967592591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45976.716967592591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45976.716967592591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45976.716967592591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45976.716967592591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45976.716967592591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45976.716967592591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45976.716967592591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45976.716967592591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45976.716967592591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45976.716967592591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45976.716967592591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45976.716967592591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45976.716967592591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45976.716967592591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45976.716967592591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45976.716967592591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45976.716967592591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45976.716967592591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45976.716967592591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45976.716967592591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45976.716967592591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45976.716967592591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45976.716967592591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45976.716967592591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45976.716967592591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45976.716967592591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45976.716967592591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45976.716967592591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45976.716967592591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45976.716967592591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45976.716967592591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45976.716967592591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45976.716967592591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45976.716967592591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45976.716967592591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45976.716967592591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45976.716967592591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45976.716967592591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45976.716967592591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45976.716967592591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45976.716967592591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45976.716967592591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45976.716967592591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45976.716967592591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45976.716967592591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45976.716967592591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45976.716967592591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45976.716967592591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45976.716967592591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45976.716967592591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45976.716967592591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45976.716967592591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45976.716967592591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45976.716967592591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45976.716967592591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45976.716967592591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45976.716967592591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45976.716967592591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45976.716967592591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45976.716967592591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45976.716967592591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45976.716967592591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45976.716967592591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45976.716967592591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45976.716967592591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45976.716967592591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45976.716967592591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45976.716967592591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45976.716967592591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45976.716967592591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45976.716967592591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45976.716967592591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45976.716967592591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45976.716967592591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45976.716967592591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45976.716967592591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45976.716967592591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45976.716967592591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45976.716967592591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45976.716967592591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45976.716967592591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45976.716967592591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45976.716967592591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45976.716967592591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45976.716967592591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45976.716967592591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45976.716967592591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45976.716967592591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45976.716967592591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45976.716967592591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45976.716967592591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45976.716967592591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45976.716967592591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45976.716967592591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45976.716967592591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45976.716967592591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45976.716967592591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45976.716967592591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45976.716967592591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45976.716967592591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45976.716967592591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45976.716967592591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45976.716967592591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45976.716967592591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45976.716967592591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45976.716967592591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45976.716967592591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45976.716967592591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45976.716967592591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45976.716967592591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45976.716967592591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45976.716967592591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45976.716967592591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45976.716967592591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45976.716967592591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45976.716967592591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45976.716967592591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45976.716967592591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45976.716967592591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45976.716967592591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45976.716967592591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45976.716967592591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45976.716967592591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45976.716967592591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45976.716967592591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45976.716967592591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45976.716967592591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45976.716967592591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45976.716967592591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45976.716967592591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45976.716967592591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45976.716967592591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45976.716967592591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45976.716967592591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45976.716967592591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45976.716967592591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45976.716967592591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45976.716967592591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45976.716967592591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45976.716967592591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45976.716967592591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45976.716967592591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45976.716967592591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45976.716967592591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45976.716967592591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45976.716967592591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45976.716967592591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45976.716967592591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45976.716967592591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45976.716967592591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45976.716967592591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45976.716967592591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45976.716967592591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45976.716967592591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45976.716967592591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45976.716967592591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45976.716967592591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45976.716967592591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45976.716967592591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45976.716967592591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45976.716967592591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45976.716967592591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45976.716967592591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45976.716967592591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45976.716967592591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45976.716967592591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45976.716967592591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273.23624976851715</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0.26495347222225973</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0.1278585648178705</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45976.716967361113</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5.3946527783409692E-2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5.0428009264578577E-2</v>
      </c>
      <c r="H7" s="96">
        <v>45976.617766203701</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45976.716967361113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45976.716967361113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45976.716967361113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45976.716967361113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45976.716967361113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45976.716967361113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45976.716967361113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45976.716967361113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45976.716967361113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45976.716967361113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45976.716967361113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45976.716967361113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45976.716967361113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45976.716967361113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45976.716967361113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45976.716967361113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45976.716967361113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45976.716967361113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45976.716967361113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45976.716967361113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45976.716967361113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45976.716967361113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45976.716967361113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45976.716967361113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45976.716967361113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45976.716967361113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45976.716967361113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45976.716967361113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45976.716967361113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45976.716967361113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45976.716967361113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45976.716967361113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45976.716967361113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45976.716967361113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45976.716967361113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45976.716967361113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45976.716967361113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45976.716967361113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45976.716967361113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45976.716967361113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45976.716967361113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45976.716967361113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45976.716967361113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45976.716967361113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45976.716967361113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45976.716967361113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45976.716967361113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45976.716967361113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45976.716967361113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45976.716967361113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45976.716967361113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45976.716967361113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45976.716967361113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45976.716967361113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45976.716967361113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45976.716967361113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45976.716967361113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45976.716967361113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45976.716967361113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45976.716967361113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45976.716967361113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45976.716967361113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45976.716967361113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45976.716967361113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45976.716967361113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45976.716967361113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45976.716967361113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45976.716967361113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45976.716967361113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45976.716967361113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45976.716967361113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45976.716967361113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45976.716967361113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45976.716967361113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45976.716967361113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45976.716967361113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45976.716967361113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45976.716967361113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45976.716967361113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45976.716967361113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45976.716967361113</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84.884907175925036</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50.528090046296711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28.055856250000943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45976.716967361113</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45976.716967361113</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7">
        <v>45976.662719907406</v>
      </c>
      <c r="G8" s="126">
        <f t="shared" ca="1" si="2"/>
        <v>5.4247453706921078E-2</v>
      </c>
      <c r="H8" s="157">
        <v>45976.656805555554</v>
      </c>
      <c r="I8" s="124" t="str">
        <f>IFERROR(VLOOKUP(D8,DB!A:F,6,0),"")</f>
        <v>SCECO</v>
      </c>
      <c r="J8" s="124" t="str">
        <f>IFERROR(VLOOKUP(D8,DB!A:G,7,0),"")</f>
        <v>Good</v>
      </c>
      <c r="K8" s="124" t="s">
        <v>39133</v>
      </c>
      <c r="L8" s="124" t="str">
        <f>IFERROR(VLOOKUP(D8,DB!A:I,9,0),"")</f>
        <v>Latis</v>
      </c>
    </row>
    <row r="9" spans="1:13" ht="30.75">
      <c r="A9" s="124" t="s">
        <v>39129</v>
      </c>
      <c r="B9" s="124" t="str">
        <f>IFERROR(VLOOKUP(D9,DB!A:K,11,0),"")</f>
        <v>R5</v>
      </c>
      <c r="C9" s="124">
        <v>2</v>
      </c>
      <c r="D9" s="124" t="s">
        <v>38268</v>
      </c>
      <c r="E9" s="124" t="s">
        <v>39021</v>
      </c>
      <c r="F9" s="124"/>
      <c r="G9" s="126">
        <f t="shared" ca="1" si="2"/>
        <v>45976.716967361113</v>
      </c>
      <c r="H9" s="157">
        <v>45976.54896990741</v>
      </c>
      <c r="I9" s="124" t="str">
        <f>IFERROR(VLOOKUP(D9,DB!A:F,6,0),"")</f>
        <v>SCECO</v>
      </c>
      <c r="J9" s="124" t="str">
        <f>IFERROR(VLOOKUP(D9,DB!A:G,7,0),"")</f>
        <v>Good</v>
      </c>
      <c r="K9" s="124" t="s">
        <v>39131</v>
      </c>
      <c r="L9" s="124" t="str">
        <f>IFERROR(VLOOKUP(D9,DB!A:I,9,0),"")</f>
        <v>Latis</v>
      </c>
    </row>
    <row r="10" spans="1:13">
      <c r="A10" s="124"/>
      <c r="B10" s="124" t="str">
        <f>IFERROR(VLOOKUP(D10,DB!A:K,11,0),"")</f>
        <v/>
      </c>
      <c r="C10" s="124"/>
      <c r="D10" s="124"/>
      <c r="E10" s="124"/>
      <c r="F10" s="124"/>
      <c r="G10" s="126">
        <f t="shared" ca="1" si="2"/>
        <v>45976.716967361113</v>
      </c>
      <c r="H10" s="124"/>
      <c r="I10" s="124" t="str">
        <f>IFERROR(VLOOKUP(D10,DB!A:F,6,0),"")</f>
        <v/>
      </c>
      <c r="J10" s="124" t="str">
        <f>IFERROR(VLOOKUP(D10,DB!A:G,7,0),"")</f>
        <v/>
      </c>
      <c r="K10" s="124"/>
      <c r="L10" s="124" t="str">
        <f>IFERROR(VLOOKUP(D10,DB!A:I,9,0),"")</f>
        <v/>
      </c>
    </row>
    <row r="11" spans="1:13">
      <c r="A11" s="124"/>
      <c r="B11" s="124" t="str">
        <f>IFERROR(VLOOKUP(D11,DB!A:K,11,0),"")</f>
        <v>R5</v>
      </c>
      <c r="C11" s="124"/>
      <c r="D11" s="124" t="s">
        <v>36925</v>
      </c>
      <c r="E11" s="124"/>
      <c r="F11" s="124"/>
      <c r="G11" s="126">
        <f t="shared" ca="1" si="2"/>
        <v>45976.716967361113</v>
      </c>
      <c r="H11" s="124"/>
      <c r="I11" s="124" t="str">
        <f>IFERROR(VLOOKUP(D11,DB!A:F,6,0),"")</f>
        <v>SCECO</v>
      </c>
      <c r="J11" s="124" t="str">
        <f>IFERROR(VLOOKUP(D11,DB!A:G,7,0),"")</f>
        <v>Vandalized</v>
      </c>
      <c r="K11" s="124"/>
      <c r="L11" s="124" t="str">
        <f>IFERROR(VLOOKUP(D11,DB!A:I,9,0),"")</f>
        <v>Latis</v>
      </c>
    </row>
    <row r="12" spans="1:13">
      <c r="A12" s="124"/>
      <c r="B12" s="124" t="str">
        <f>IFERROR(VLOOKUP(D12,DB!A:K,11,0),"")</f>
        <v/>
      </c>
      <c r="C12" s="124"/>
      <c r="D12" s="124"/>
      <c r="E12" s="124"/>
      <c r="F12" s="124"/>
      <c r="G12" s="126">
        <f t="shared" ca="1" si="2"/>
        <v>45976.716967361113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45976.716967361113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45976.716967361113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45976.716967361113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45976.716967361113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45976.716967361113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45976.716967361113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45976.716967361113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45976.716967361113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45976.716967361113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45976.716967361113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45976.716967361113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45976.716967361113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45976.716967361113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45976.716967361113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45976.716967361113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45976.716967361113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45976.716967361113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45976.716967361113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45976.716967361113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45976.716967361113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45976.716967361113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45976.716967361113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45976.716967361113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45976.716967361113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45976.716967361113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45976.716967361113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45976.716967361113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45976.716967361113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45976.716967361113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45976.716967361113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45976.716967361113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45976.716967361113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45976.716967361113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45976.716967361113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45976.716967361113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45976.716967361113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45976.716967361113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45976.716967361113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45976.716967361113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45976.716967361113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45976.716967361113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45976.716967361113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45976.716967361113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45976.716967361113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45976.716967361113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45976.716967361113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45976.716967361113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45976.716967361113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45976.716967361113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45976.716967361113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45976.716967361113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45976.716967361113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45976.716967361113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45976.716967361113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45976.716967361113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45976.716967361113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45976.716967361113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45976.716967361113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45976.716967361113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45976.716967361113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45976.716967361113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45976.716967361113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45976.716967361113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45976.716967361113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45976.716967361113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45976.716967361113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45976.716967361113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45976.716967361113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45976.716967361113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45976.716967361113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45976.716967361113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45976.716967361113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45976.716967361113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45976.716967361113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45976.716967361113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45976.716967361113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45976.716967361113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45976.716967361113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45976.716967361113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45976.716967361113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45976.716967361113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45976.716967361113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45976.716967361113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45976.716967361113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45976.716967361113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45976.716967361113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45976.716967361113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45976.716967361113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45976.716967361113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45976.716967361113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45976.716967361113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45976.716967361113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45976.716967361113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45976.716967361113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45976.716967361113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45976.716967361113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45976.716967361113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45976.716967361113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45976.716967361113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45976.716967361113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45976.716967361113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45976.716967361113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45976.716967361113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45976.716967361113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45976.716967361113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45976.716967361113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45976.716967361113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45976.716967361113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45976.716967361113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45976.716967361113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45976.716967361113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45976.716967361113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45976.716967361113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45976.716967361113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45976.716967361113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45976.716967361113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45976.716967361113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45976.716967361113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45976.716967361113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45976.716967361113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45976.716967361113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45976.716967361113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45976.716967361113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45976.716967361113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45976.716967361113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45976.716967361113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45976.716967361113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45976.716967361113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45976.716967361113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45976.716967361113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45976.716967361113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45976.716967361113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45976.716967361113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45976.716967361113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45976.716967361113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45976.716967361113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45976.716967361113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45976.716967361113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45976.716967361113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45976.716967361113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45976.716967361113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45976.716967361113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45976.716967361113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45976.716967361113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45976.716967361113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45976.716967361113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45976.716967361113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45976.716967361113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45976.716967361113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45976.716967361113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45976.716967361113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45976.716967361113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45976.716967361113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45976.716967361113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45976.716967361113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45976.716967361113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45976.716967361113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45976.716967361113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45976.716967361113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45976.716967361113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45976.716967361113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45976.716967361113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45976.716967361113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45976.716967361113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45976.716967361113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45976.716967361113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45976.716967361113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45976.716967361113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45976.716967361113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45976.716967361113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45976.716967361113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45976.716967361113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45976.716967361113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45976.716967361113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45976.716967361113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45976.716967361113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45976.716967361113</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0.11883078703976935</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45976.716967361113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45976.716967361113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45976.716967361113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45976.716967361113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45976.716967361113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45976.716967361113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45976.716967361113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45976.716967361113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45976.716967361113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45976.716967361113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45976.716967361113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45976.716967361113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45976.716967361113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45976.716967361113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45976.716967361113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45976.716967361113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45976.716967361113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45976.716967361113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45976.716967361113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45976.716967361113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45976.716967361113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45976.716967361113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45976.716967361113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45976.716967361113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45976.716967361113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45976.716967361113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45976.716967361113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45976.716967361113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45976.716967361113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45976.716967361113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45976.716967361113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45976.716967361113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45976.716967361113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45976.716967361113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45976.716967361113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45976.716967361113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45976.716967361113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45976.716967361113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45976.716967361113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45976.716967361113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45976.716967361113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45976.716967361113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45976.716967361113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45976.716967361113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45976.716967361113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45976.716967361113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45976.716967361113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45976.716967361113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45976.716967361113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45976.716967361113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45976.716967361113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45976.716967361113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45976.716967361113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45976.716967361113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45976.716967361113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45976.716967361113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45976.716967361113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45976.716967361113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45976.716967361113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45976.716967361113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45976.716967361113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45976.716967361113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45976.716967361113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45976.716967361113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45976.716967361113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45976.716967361113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45976.716967361113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45976.716967361113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45976.716967361113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45976.716967361113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45976.716967361113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45976.716967361113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45976.716967361113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45976.716967361113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45976.716967361113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45976.716967361113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45976.716967361113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45976.716967361113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45976.716967361113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45976.716967361113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45976.716967361113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45976.716967361113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45976.716967361113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45976.716967361113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45976.716967361113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45976.716967361113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45976.716967361113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45976.716967361113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45976.716967361113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45976.716967361113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45976.716967361113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45976.716967361113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45976.716967361113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45976.716967361113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45976.716967361113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45976.716967361113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45976.716967361113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45976.716967361113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45976.716967361113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45976.716967361113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45976.716967361113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45976.716967361113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45976.716967361113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45976.716967361113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45976.716967361113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45976.716967361113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45976.716967361113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45976.716967361113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45976.716967361113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45976.716967361113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45976.716967361113</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