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03" documentId="120_S{2AC9BD13-BADA-5192-A53E-5A8FF88502F6}" xr6:coauthVersionLast="47" xr6:coauthVersionMax="47" xr10:uidLastSave="{D395EE10-7F9B-4E69-A8F6-D4BD8C03D91A}"/>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<sst xmlns="http://schemas.openxmlformats.org/spreadsheetml/2006/main" count="180274" uniqueCount="39119">
  <si>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</si>
  <si>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</si>
  <si>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</si>
  <si>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</si>
  <si>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</si>
  <si>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</si>
  <si>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</si>
  <si>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</si>
  <si>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</si>
  <si>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</si>
  <si>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</si>
  <si>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</si>
  <si>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</si>
  <si>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</si>
  <si>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</si>
  <si>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</si>
  <si>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</si>
  <si>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</si>
  <si>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</si>
  <si>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</si>
  <si>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</si>
  <si>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</si>
  <si>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</si>
  <si>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</si>
  <si>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</si>
  <si>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</si>
  <si>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</si>
  <si>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</si>
  <si>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</si>
  <si>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</si>
  <si>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</si>
  <si>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</si>
  <si>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</si>
  <si>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</si>
  <si>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</si>
  <si>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</si>
  <si>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</si>
  <si>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</si>
  <si>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</si>
  <si>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</si>
  <si>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</si>
  <si>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</si>
  <si>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</si>
  <si>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</si>
  <si>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</si>
  <si>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</si>
  <si>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</si>
  <si>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</si>
  <si>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</si>
  <si>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</si>
  <si>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</si>
  <si>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</si>
  <si>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</si>
  <si>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</si>
  <si>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</si>
  <si>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</si>
  <si>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</si>
  <si>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</si>
  <si>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</si>
  <si>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</si>
  <si>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</si>
  <si>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</si>
  <si>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</si>
  <si>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</si>
  <si>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</si>
  <si>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</si>
  <si>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</si>
  <si>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</si>
  <si>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</si>
  <si>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</si>
  <si>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</si>
  <si>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</si>
  <si>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</si>
  <si>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</si>
  <si>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</si>
  <si>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</si>
  <si>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</si>
  <si>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</si>
  <si>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</si>
  <si>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</si>
  <si>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</si>
  <si>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</si>
  <si>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</si>
  <si>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</si>
  <si>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</si>
  <si>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</si>
  <si>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</si>
  <si>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</si>
  <si>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</si>
  <si>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</si>
  <si>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</si>
  <si>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</si>
  <si>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</si>
  <si>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</si>
  <si>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</si>
  <si>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</si>
  <si>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</si>
  <si>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</si>
  <si>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</si>
  <si>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</si>
  <si>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</si>
  <si>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</si>
  <si>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</si>
  <si>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</si>
  <si>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</si>
  <si>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</si>
  <si>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</si>
  <si>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</si>
  <si>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</si>
  <si>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</si>
  <si>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</si>
  <si>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</si>
  <si>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</si>
  <si>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</si>
  <si>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</si>
  <si>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</si>
  <si>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</si>
  <si>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</si>
  <si>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</si>
  <si>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</si>
  <si>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</si>
  <si>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</si>
  <si>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</si>
  <si>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</si>
  <si>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</si>
  <si>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</si>
  <si>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</si>
  <si>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</si>
  <si>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</si>
  <si>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</si>
  <si>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</si>
  <si>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</si>
  <si>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</si>
  <si>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</si>
  <si>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</si>
  <si>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</si>
  <si>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</si>
  <si>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</si>
  <si>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</si>
  <si>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</si>
  <si>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</si>
  <si>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</si>
  <si>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</si>
  <si>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</si>
  <si>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</si>
  <si>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</si>
  <si>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</si>
  <si>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</si>
  <si>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</si>
  <si>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</si>
  <si>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</si>
  <si>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</si>
  <si>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</si>
  <si>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</si>
  <si>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</si>
  <si>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</si>
  <si>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</si>
  <si>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</si>
  <si>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</si>
  <si>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</si>
  <si>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</si>
  <si>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</si>
  <si>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</si>
  <si>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</si>
  <si>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</si>
  <si>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</si>
  <si>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</si>
  <si>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</si>
  <si>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</si>
  <si>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</si>
  <si>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</si>
  <si>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</si>
  <si>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</si>
  <si>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</si>
  <si>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</si>
  <si>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</si>
  <si>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</si>
  <si>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</si>
  <si>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</si>
  <si>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</si>
  <si>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</si>
  <si>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</si>
  <si>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</si>
  <si>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</si>
  <si>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</si>
  <si>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</si>
  <si>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</si>
  <si>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</si>
  <si>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</si>
  <si>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</si>
  <si>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</si>
  <si>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</si>
  <si>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</si>
  <si>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</si>
  <si>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</si>
  <si>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</si>
  <si>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</si>
  <si>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</si>
  <si>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</si>
  <si>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</si>
  <si>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</si>
  <si>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</si>
  <si>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</si>
  <si>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</si>
  <si>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</si>
  <si>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</si>
  <si>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</si>
  <si>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</si>
  <si>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</si>
  <si>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</si>
  <si>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</si>
  <si>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</si>
  <si>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</si>
  <si>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</si>
  <si>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</si>
  <si>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</si>
  <si>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</si>
  <si>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</si>
  <si>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</si>
  <si>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</si>
  <si>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</si>
  <si>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</si>
  <si>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</si>
  <si>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</si>
  <si>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</si>
  <si>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</si>
  <si>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</si>
  <si>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</si>
  <si>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</si>
  <si>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</si>
  <si>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</si>
  <si>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</si>
  <si>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</si>
  <si>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</si>
  <si>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</si>
  <si>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</si>
  <si>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</si>
  <si>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</si>
  <si>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</si>
  <si>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</si>
  <si>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</si>
  <si>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</si>
  <si>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</si>
  <si>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</si>
  <si>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</si>
  <si>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</si>
  <si>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</si>
  <si>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</si>
  <si>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</si>
  <si>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</si>
  <si>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</si>
  <si>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</si>
  <si>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</si>
  <si>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</si>
  <si>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</si>
  <si>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</si>
  <si>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</si>
  <si>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</si>
  <si>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</si>
  <si>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</si>
  <si>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</si>
  <si>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</si>
  <si>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</si>
  <si>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</si>
  <si>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</si>
  <si>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</si>
  <si>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</si>
  <si>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</si>
  <si>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</si>
  <si>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</si>
  <si>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</si>
  <si>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</si>
  <si>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</si>
  <si>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</si>
  <si>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</si>
  <si>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</si>
  <si>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</si>
  <si>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</si>
  <si>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</si>
  <si>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</si>
  <si>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</si>
  <si>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</si>
  <si>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</si>
  <si>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</si>
  <si>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</si>
  <si>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</si>
  <si>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</si>
  <si>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</si>
  <si>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</si>
  <si>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</si>
  <si>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</si>
  <si>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</si>
  <si>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</si>
  <si>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</si>
  <si>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</si>
  <si>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</si>
  <si>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</si>
  <si>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</si>
  <si>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</si>
  <si>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</si>
  <si>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</si>
  <si>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</si>
  <si>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</si>
  <si>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</si>
  <si>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</si>
  <si>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</si>
  <si>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</si>
  <si>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</si>
  <si>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</si>
  <si>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</si>
  <si>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</si>
  <si>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</si>
  <si>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</si>
  <si>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</si>
  <si>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</si>
  <si>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</si>
  <si>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</si>
  <si>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</si>
  <si>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</si>
  <si>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</si>
  <si>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</si>
  <si>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</si>
  <si>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</si>
  <si>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</si>
  <si>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</si>
  <si>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</si>
  <si>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</si>
  <si>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</si>
  <si>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</si>
  <si>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</si>
  <si>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</si>
  <si>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</si>
  <si>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</si>
  <si>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</si>
  <si>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</si>
  <si>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</si>
  <si>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</si>
  <si>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</si>
  <si>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</si>
  <si>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</si>
  <si>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</si>
  <si>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</si>
  <si>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</si>
  <si>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</si>
  <si>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</si>
  <si>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</si>
  <si>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</si>
  <si>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</si>
  <si>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</si>
  <si>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</si>
  <si>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</si>
  <si>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</si>
  <si>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</si>
  <si>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</si>
  <si>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</si>
  <si>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</si>
  <si>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</si>
  <si>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</si>
  <si>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</si>
  <si>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</si>
  <si>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</si>
  <si>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</si>
  <si>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</si>
  <si>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</si>
  <si>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</si>
  <si>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</si>
  <si>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</si>
  <si>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</si>
  <si>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</si>
  <si>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</si>
  <si>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</si>
  <si>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</si>
  <si>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</si>
  <si>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</si>
  <si>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</si>
  <si>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</si>
  <si>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</si>
  <si>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</si>
  <si>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</si>
  <si>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</si>
  <si>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</si>
  <si>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</si>
  <si>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</si>
  <si>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</si>
  <si>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</si>
  <si>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</si>
  <si>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</si>
  <si>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</si>
  <si>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</si>
  <si>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</si>
  <si>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</si>
  <si>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</si>
  <si>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</si>
  <si>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</si>
  <si>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</si>
  <si>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</si>
  <si>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</si>
  <si>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</si>
  <si>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</si>
  <si>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</si>
  <si>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</si>
  <si>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</si>
  <si>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</si>
  <si>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</si>
  <si>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</si>
  <si>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</si>
  <si>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</si>
  <si>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</si>
  <si>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</si>
  <si>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</si>
  <si>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</si>
  <si>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</si>
  <si>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</si>
  <si>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</si>
  <si>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</si>
  <si>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</si>
  <si>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</si>
  <si>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</si>
  <si>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</si>
  <si>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</si>
  <si>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</si>
  <si>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</si>
  <si>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</si>
  <si>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</si>
  <si>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</si>
  <si>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</si>
  <si>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</si>
  <si>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</si>
  <si>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</si>
  <si>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</si>
  <si>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</si>
  <si>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</si>
  <si>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</si>
  <si>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</si>
  <si>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</si>
  <si>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</si>
  <si>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</si>
  <si>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</si>
  <si>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</si>
  <si>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</si>
  <si>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</si>
  <si>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</si>
  <si>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</si>
  <si>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</si>
  <si>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</si>
  <si>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</si>
  <si>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</si>
  <si>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</si>
  <si>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</si>
  <si>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</si>
  <si>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</si>
  <si>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</si>
  <si>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</si>
  <si>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</si>
  <si>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</si>
  <si>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</si>
  <si>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</si>
  <si>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</si>
  <si>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</si>
  <si>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</si>
  <si>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</si>
  <si>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</si>
  <si>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</si>
  <si>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</si>
  <si>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</si>
  <si>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</si>
  <si>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</si>
  <si>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</si>
  <si>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</si>
  <si>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</si>
  <si>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</si>
  <si>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</si>
  <si>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</si>
  <si>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</si>
  <si>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</si>
  <si>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</si>
  <si>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</si>
  <si>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</si>
  <si>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</si>
  <si>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</si>
  <si>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</si>
  <si>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</si>
  <si>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</si>
  <si>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</si>
  <si>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</si>
  <si>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</si>
  <si>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</si>
  <si>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</si>
  <si>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</si>
  <si>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</si>
  <si>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</si>
  <si>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</si>
  <si>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</si>
  <si>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</si>
  <si>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</si>
  <si>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</si>
  <si>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</si>
  <si>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</si>
  <si>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</si>
  <si>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</si>
  <si>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</si>
  <si>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</si>
  <si>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</si>
  <si>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</si>
  <si>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</si>
  <si>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</si>
  <si>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</si>
  <si>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</si>
  <si>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</si>
  <si>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</si>
  <si>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</si>
  <si>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</si>
  <si>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</si>
  <si>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</si>
  <si>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</si>
  <si>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</si>
  <si>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</si>
  <si>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</si>
  <si>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</si>
  <si>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</si>
  <si>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</si>
  <si>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</si>
  <si>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</si>
  <si>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</si>
  <si>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</si>
  <si>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</si>
  <si>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</si>
  <si>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</si>
  <si>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</si>
  <si>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</si>
  <si>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</si>
  <si>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</si>
  <si>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</si>
  <si>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</si>
  <si>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</si>
  <si>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</si>
  <si>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</si>
  <si>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</si>
  <si>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</si>
  <si>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</si>
  <si>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</si>
  <si>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</si>
  <si>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</si>
  <si>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</si>
  <si>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</si>
  <si>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</si>
  <si>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</si>
  <si>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</si>
  <si>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</si>
  <si>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</si>
  <si>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</si>
  <si>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</si>
  <si>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</si>
  <si>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</si>
  <si>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</si>
  <si>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</si>
  <si>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</si>
  <si>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</si>
  <si>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</si>
  <si>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</si>
  <si>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</si>
  <si>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</si>
  <si>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</si>
  <si>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</si>
  <si>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</si>
  <si>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</si>
  <si>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</si>
  <si>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</si>
  <si>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</si>
  <si>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</si>
  <si>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</si>
  <si>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</si>
  <si>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</si>
  <si>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</si>
  <si>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</si>
  <si>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</si>
  <si>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</si>
  <si>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</si>
  <si>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</si>
  <si>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</si>
  <si>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</si>
  <si>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</si>
  <si>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</si>
  <si>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</si>
  <si>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</si>
  <si>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</si>
  <si>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</si>
  <si>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</si>
  <si>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</si>
  <si>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</si>
  <si>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</si>
  <si>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</si>
  <si>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</si>
  <si>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</si>
  <si>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</si>
  <si>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</si>
  <si>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</si>
  <si>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</si>
  <si>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</si>
  <si>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</si>
  <si>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</si>
  <si>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</si>
  <si>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</si>
  <si>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</si>
  <si>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</si>
  <si>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</si>
  <si>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</si>
  <si>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</si>
  <si>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</si>
  <si>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</si>
  <si>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</si>
  <si>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</si>
  <si>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</si>
  <si>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</si>
  <si>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</si>
  <si>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</si>
  <si>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</si>
  <si>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</si>
  <si>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</si>
  <si>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</si>
  <si>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</si>
  <si>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</si>
  <si>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</si>
  <si>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</si>
  <si>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</si>
  <si>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</si>
  <si>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</si>
  <si>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</si>
  <si>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</si>
  <si>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</si>
  <si>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</si>
  <si>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</si>
  <si>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</si>
  <si>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</si>
  <si>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</si>
  <si>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</si>
  <si>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</si>
  <si>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</si>
  <si>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</si>
  <si>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</si>
  <si>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</si>
  <si>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</si>
  <si>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</si>
  <si>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</si>
  <si>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</si>
  <si>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</si>
  <si>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</si>
  <si>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</si>
  <si>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</si>
  <si>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</si>
  <si>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</si>
  <si>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</si>
  <si>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</si>
  <si>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</si>
  <si>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</si>
  <si>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</si>
  <si>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</si>
  <si>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</si>
  <si>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</si>
  <si>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</si>
  <si>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</si>
  <si>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</si>
  <si>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</si>
  <si>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</si>
  <si>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</si>
  <si>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</si>
  <si>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</si>
  <si>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</si>
  <si>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</si>
  <si>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</si>
  <si>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</si>
  <si>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</si>
  <si>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</si>
  <si>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</si>
  <si>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</si>
  <si>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</si>
  <si>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</si>
  <si>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</si>
  <si>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</si>
  <si>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</si>
  <si>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</si>
  <si>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</si>
  <si>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</si>
  <si>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</si>
  <si>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</si>
  <si>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</si>
  <si>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</si>
  <si>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</si>
  <si>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</si>
  <si>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</si>
  <si>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</si>
  <si>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</si>
  <si>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</si>
  <si>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</si>
  <si>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</si>
  <si>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</si>
  <si>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</si>
  <si>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</si>
  <si>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</si>
  <si>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</si>
  <si>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</si>
  <si>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</si>
  <si>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</si>
  <si>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</si>
  <si>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</si>
  <si>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</si>
  <si>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</si>
  <si>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</si>
  <si>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</si>
  <si>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</si>
  <si>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</si>
  <si>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</si>
  <si>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</si>
  <si>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</si>
  <si>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</si>
  <si>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</si>
  <si>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</si>
  <si>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</si>
  <si>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</si>
  <si>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</si>
  <si>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</si>
  <si>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</si>
  <si>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</si>
  <si>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</si>
  <si>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</si>
  <si>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</si>
  <si>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</si>
  <si>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</si>
  <si>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</si>
  <si>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</si>
  <si>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</si>
  <si>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</si>
  <si>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</si>
  <si>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</si>
  <si>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</si>
  <si>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</si>
  <si>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</si>
  <si>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</si>
  <si>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</si>
  <si>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</si>
  <si>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</si>
  <si>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</si>
  <si>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</si>
  <si>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</si>
  <si>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</si>
  <si>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</si>
  <si>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</si>
  <si>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</si>
  <si>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</si>
  <si>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</si>
  <si>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</si>
  <si>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</si>
  <si>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</si>
  <si>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</si>
  <si>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</si>
  <si>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</si>
  <si>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</si>
  <si>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</si>
  <si>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</si>
  <si>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</si>
  <si>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</si>
  <si>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</si>
  <si>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</si>
  <si>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</si>
  <si>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</si>
  <si>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</si>
  <si>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</si>
  <si>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</si>
  <si>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</si>
  <si>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</si>
  <si>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</si>
  <si>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</si>
  <si>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</si>
  <si>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</si>
  <si>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</si>
  <si>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</si>
  <si>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</si>
  <si>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</si>
  <si>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</si>
  <si>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</si>
  <si>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</si>
  <si>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</si>
  <si>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</si>
  <si>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</si>
  <si>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</si>
  <si>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</si>
  <si>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</si>
  <si>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</si>
  <si>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</si>
  <si>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</si>
  <si>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</si>
  <si>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</si>
  <si>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</si>
  <si>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</si>
  <si>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</si>
  <si>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</si>
  <si>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</si>
  <si>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</si>
  <si>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</si>
  <si>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</si>
  <si>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</si>
  <si>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</si>
  <si>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</si>
  <si>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</si>
  <si>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</si>
  <si>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</si>
  <si>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</si>
  <si>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</si>
  <si>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</si>
  <si>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</si>
  <si>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</si>
  <si>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</si>
  <si>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</si>
  <si>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</si>
  <si>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</si>
  <si>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</si>
  <si>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</si>
  <si>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</si>
  <si>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</si>
  <si>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</si>
  <si>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</si>
  <si>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</si>
  <si>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</si>
  <si>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</si>
  <si>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</si>
  <si>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</si>
  <si>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</si>
  <si>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</si>
  <si>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</si>
  <si>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</si>
  <si>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</si>
  <si>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</si>
  <si>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</si>
  <si>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</si>
  <si>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</si>
  <si>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</si>
  <si>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</si>
  <si>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</si>
  <si>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</si>
  <si>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</si>
  <si>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</si>
  <si>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</si>
  <si>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</si>
  <si>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</si>
  <si>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</si>
  <si>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</si>
  <si>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</si>
  <si>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</si>
  <si>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</si>
  <si>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</si>
  <si>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</si>
  <si>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</si>
  <si>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</si>
  <si>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</si>
  <si>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</si>
  <si>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</si>
  <si>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</si>
  <si>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</si>
  <si>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</si>
  <si>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</si>
  <si>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</si>
  <si>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</si>
  <si>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</si>
  <si>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</si>
  <si>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</si>
  <si>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</si>
  <si>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</si>
  <si>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</si>
  <si>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</si>
  <si>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</si>
  <si>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</si>
  <si>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</si>
  <si>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</si>
  <si>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</si>
  <si>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</si>
  <si>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</si>
  <si>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</si>
  <si>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</si>
  <si>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</si>
  <si>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</si>
  <si>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</si>
  <si>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</si>
  <si>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</si>
  <si>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</si>
  <si>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</si>
  <si>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</si>
  <si>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</si>
  <si>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</si>
  <si>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</si>
  <si>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</si>
  <si>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</si>
  <si>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</si>
  <si>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</si>
  <si>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</si>
  <si>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</si>
  <si>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</si>
  <si>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</si>
  <si>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</si>
  <si>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</si>
  <si>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</si>
  <si>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</si>
  <si>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</si>
  <si>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</si>
  <si>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</si>
  <si>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</si>
  <si>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</si>
  <si>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</si>
  <si>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</si>
  <si>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</si>
  <si>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</si>
  <si>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</si>
  <si>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</si>
  <si>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</si>
  <si>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</si>
  <si>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</si>
  <si>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</si>
  <si>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</si>
  <si>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</si>
  <si>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</si>
  <si>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</si>
  <si>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</si>
  <si>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</si>
  <si>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</si>
  <si>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</si>
  <si>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</si>
  <si>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</si>
  <si>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</si>
  <si>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</si>
  <si>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</si>
  <si>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</si>
  <si>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</si>
  <si>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</si>
  <si>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</si>
  <si>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</si>
  <si>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</si>
  <si>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</si>
  <si>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</si>
  <si>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</si>
  <si>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</si>
  <si>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</si>
  <si>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</si>
  <si>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</si>
  <si>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</si>
  <si>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</si>
  <si>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</si>
  <si>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</si>
  <si>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</si>
  <si>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</si>
  <si>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</si>
  <si>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</si>
  <si>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</si>
  <si>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</si>
  <si>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</si>
  <si>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</si>
  <si>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</si>
  <si>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</si>
  <si>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</si>
  <si>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</si>
  <si>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</si>
  <si>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</si>
  <si>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</si>
  <si>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</si>
  <si>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</si>
  <si>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</si>
  <si>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</si>
  <si>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</si>
  <si>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</si>
  <si>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</si>
  <si>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</si>
  <si>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</si>
  <si>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</si>
  <si>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</si>
  <si>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</si>
  <si>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</si>
  <si>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</si>
  <si>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</si>
  <si>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</si>
  <si>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</si>
  <si>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</si>
  <si>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</si>
  <si>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</si>
  <si>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</si>
  <si>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</si>
  <si>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</si>
  <si>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</si>
  <si>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</si>
  <si>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</si>
  <si>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</si>
  <si>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</si>
  <si>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</si>
  <si>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</si>
  <si>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</si>
  <si>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</si>
  <si>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</si>
  <si>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</si>
  <si>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</si>
  <si>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</si>
  <si>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</si>
  <si>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</si>
  <si>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</si>
  <si>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</si>
  <si>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</si>
  <si>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</si>
  <si>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</si>
  <si>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</si>
  <si>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</si>
  <si>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</si>
  <si>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</si>
  <si>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</si>
  <si>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</si>
  <si>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</si>
  <si>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</si>
  <si>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</si>
  <si>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</si>
  <si>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</si>
  <si>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</si>
  <si>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</si>
  <si>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</si>
  <si>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</si>
  <si>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</si>
  <si>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</si>
  <si>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</si>
  <si>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</si>
  <si>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</si>
  <si>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</si>
  <si>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</si>
  <si>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</si>
  <si>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</si>
  <si>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</si>
  <si>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</si>
  <si>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</si>
  <si>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</si>
  <si>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</si>
  <si>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</si>
  <si>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</si>
  <si>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</si>
  <si>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</si>
  <si>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</si>
  <si>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</si>
  <si>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</si>
  <si>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</si>
  <si>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</si>
  <si>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</si>
  <si>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</si>
  <si>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</si>
  <si>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</si>
  <si>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</si>
  <si>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</si>
  <si>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</si>
  <si>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</si>
  <si>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</si>
  <si>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</si>
  <si>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</si>
  <si>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</si>
  <si>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</si>
  <si>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</si>
  <si>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</si>
  <si>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</si>
  <si>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</si>
  <si>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</si>
  <si>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</si>
  <si>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</si>
  <si>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</si>
  <si>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</si>
  <si>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</si>
  <si>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</si>
  <si>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</si>
  <si>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</si>
  <si>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</si>
  <si>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</si>
  <si>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</si>
  <si>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</si>
  <si>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</si>
  <si>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</si>
  <si>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</si>
  <si>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</si>
  <si>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</si>
  <si>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</si>
  <si>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</si>
  <si>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</si>
  <si>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</si>
  <si>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</si>
  <si>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</si>
  <si>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</si>
  <si>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</si>
  <si>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</si>
  <si>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</si>
  <si>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</si>
  <si>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</si>
  <si>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</si>
  <si>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</si>
  <si>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</si>
  <si>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</si>
  <si>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</si>
  <si>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</si>
  <si>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</si>
  <si>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</si>
  <si>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</si>
  <si>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</si>
  <si>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</si>
  <si>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</si>
  <si>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</si>
  <si>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</si>
  <si>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</si>
  <si>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</si>
  <si>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</si>
  <si>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</si>
  <si>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</si>
  <si>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</si>
  <si>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</si>
  <si>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</si>
  <si>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</si>
  <si>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</si>
  <si>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</si>
  <si>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</si>
  <si>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</si>
  <si>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</si>
  <si>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</si>
  <si>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</si>
  <si>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</si>
  <si>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</si>
  <si>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</si>
  <si>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</si>
  <si>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</si>
  <si>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</si>
  <si>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</si>
  <si>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</si>
  <si>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</si>
  <si>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</si>
  <si>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</si>
  <si>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</si>
  <si>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</si>
  <si>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</si>
  <si>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</si>
  <si>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</si>
  <si>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</si>
  <si>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</si>
  <si>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</si>
  <si>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</si>
  <si>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</si>
  <si>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</si>
  <si>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</si>
  <si>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</si>
  <si>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</si>
  <si>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</si>
  <si>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</si>
  <si>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</si>
  <si>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</si>
  <si>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</si>
  <si>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</si>
  <si>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</si>
  <si>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</si>
  <si>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</si>
  <si>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</si>
  <si>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</si>
  <si>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</si>
  <si>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</si>
  <si>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</si>
  <si>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</si>
  <si>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</si>
  <si>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</si>
  <si>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</si>
  <si>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</si>
  <si>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</si>
  <si>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</si>
  <si>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</si>
  <si>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</si>
  <si>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</si>
  <si>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</si>
  <si>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</si>
  <si>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</si>
  <si>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</si>
  <si>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</si>
  <si>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</si>
  <si>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</si>
  <si>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</si>
  <si>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</si>
  <si>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</si>
  <si>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</si>
  <si>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</si>
  <si>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</si>
  <si>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</si>
  <si>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</si>
  <si>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</si>
  <si>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</si>
  <si>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</si>
  <si>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</si>
  <si>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</si>
  <si>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</si>
  <si>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</si>
  <si>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</si>
  <si>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</si>
  <si>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</si>
  <si>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</si>
  <si>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</si>
  <si>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</si>
  <si>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</si>
  <si>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</si>
  <si>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</si>
  <si>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</si>
  <si>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</si>
  <si>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</si>
  <si>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</si>
  <si>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</si>
  <si>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</si>
  <si>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</si>
  <si>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</si>
  <si>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</si>
  <si>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</si>
  <si>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</si>
  <si>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</si>
  <si>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</si>
  <si>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</si>
  <si>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</si>
  <si>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</si>
  <si>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</si>
  <si>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</si>
  <si>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</si>
  <si>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</si>
  <si>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</si>
  <si>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</si>
  <si>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</si>
  <si>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</si>
  <si>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</si>
  <si>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</si>
  <si>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</si>
  <si>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</si>
  <si>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</si>
  <si>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</si>
  <si>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</si>
  <si>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</si>
  <si>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</si>
  <si>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</si>
  <si>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</si>
  <si>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</si>
  <si>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</si>
  <si>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</si>
  <si>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</si>
  <si>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</si>
  <si>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</si>
  <si>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</si>
  <si>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</si>
  <si>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</si>
  <si>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</si>
  <si>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</si>
  <si>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</si>
  <si>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</si>
  <si>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</si>
  <si>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</si>
  <si>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</si>
  <si>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</si>
  <si>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</si>
  <si>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</si>
  <si>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</si>
  <si>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</si>
  <si>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</si>
  <si>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</si>
  <si>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</si>
  <si>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</si>
  <si>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</si>
  <si>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</si>
  <si>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</si>
  <si>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</si>
  <si>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</si>
  <si>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</si>
  <si>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</si>
  <si>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</si>
  <si>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</si>
  <si>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</si>
  <si>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</si>
  <si>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</si>
  <si>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</si>
  <si>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</si>
  <si>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</si>
  <si>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</si>
  <si>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</si>
  <si>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</si>
  <si>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</si>
  <si>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</si>
  <si>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</si>
  <si>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</si>
  <si>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</si>
  <si>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</si>
  <si>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</si>
  <si>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</si>
  <si>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</si>
  <si>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</si>
  <si>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</si>
  <si>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</si>
  <si>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</si>
  <si>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</si>
  <si>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</si>
  <si>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</si>
  <si>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</si>
  <si>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</si>
  <si>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</si>
  <si>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</si>
  <si>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</si>
  <si>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</si>
  <si>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</si>
  <si>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</si>
  <si>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</si>
  <si>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</si>
  <si>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</si>
  <si>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</si>
  <si>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</si>
  <si>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</si>
  <si>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</si>
  <si>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</si>
  <si>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</si>
  <si>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</si>
  <si>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</si>
  <si>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</si>
  <si>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</si>
  <si>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</si>
  <si>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</si>
  <si>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</si>
  <si>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</si>
  <si>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</si>
  <si>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</si>
  <si>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</si>
  <si>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</si>
  <si>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</si>
  <si>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</si>
  <si>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</si>
  <si>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</si>
  <si>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</si>
  <si>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</si>
  <si>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</si>
  <si>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</si>
  <si>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</si>
  <si>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</si>
  <si>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</si>
  <si>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</si>
  <si>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</si>
  <si>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</si>
  <si>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</si>
  <si>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</si>
  <si>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</si>
  <si>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</si>
  <si>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</si>
  <si>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</si>
  <si>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</si>
  <si>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</si>
  <si>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</si>
  <si>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</si>
  <si>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</si>
  <si>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</si>
  <si>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</si>
  <si>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</si>
  <si>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</si>
  <si>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</si>
  <si>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</si>
  <si>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</si>
  <si>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</si>
  <si>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</si>
  <si>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</si>
  <si>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</si>
  <si>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</si>
  <si>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</si>
  <si>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</si>
  <si>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</si>
  <si>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</si>
  <si>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</si>
  <si>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</si>
  <si>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</si>
  <si>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</si>
  <si>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</si>
  <si>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</si>
  <si>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</si>
  <si>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</si>
  <si>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</si>
  <si>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</si>
  <si>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</si>
  <si>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</si>
  <si>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</si>
  <si>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</si>
  <si>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</si>
  <si>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</si>
  <si>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</si>
  <si>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</si>
  <si>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</si>
  <si>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</si>
  <si>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</si>
  <si>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</si>
  <si>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</si>
  <si>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</si>
  <si>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</si>
  <si>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</si>
  <si>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</si>
  <si>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</si>
  <si>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</si>
  <si>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</si>
  <si>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</si>
  <si>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</si>
  <si>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</si>
  <si>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</si>
  <si>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</si>
  <si>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</si>
  <si>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</si>
  <si>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</si>
  <si>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</si>
  <si>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</si>
  <si>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</si>
  <si>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</si>
  <si>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</si>
  <si>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</si>
  <si>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</si>
  <si>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</si>
  <si>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</si>
  <si>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</si>
  <si>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</si>
  <si>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</si>
  <si>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</si>
  <si>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</si>
  <si>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</si>
  <si>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</si>
  <si>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</si>
  <si>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</si>
  <si>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</si>
  <si>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</si>
  <si>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</si>
  <si>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</si>
  <si>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</si>
  <si>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</si>
  <si>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</si>
  <si>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</si>
  <si>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</si>
  <si>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</si>
  <si>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</si>
  <si>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</si>
  <si>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</si>
  <si>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</si>
  <si>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</si>
  <si>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</si>
  <si>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</si>
  <si>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</si>
  <si>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</si>
  <si>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</si>
  <si>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</si>
  <si>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</si>
  <si>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</si>
  <si>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</si>
  <si>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</si>
  <si>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</si>
  <si>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</si>
  <si>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</si>
  <si>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</si>
  <si>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</si>
  <si>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</si>
  <si>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</si>
  <si>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</si>
  <si>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</si>
  <si>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</si>
  <si>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</si>
  <si>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</si>
  <si>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</si>
  <si>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</si>
  <si>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</si>
  <si>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</si>
  <si>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</si>
  <si>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</si>
  <si>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</si>
  <si>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</si>
  <si>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</si>
  <si>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</si>
  <si>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</si>
  <si>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</si>
  <si>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</si>
  <si>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</si>
  <si>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</si>
  <si>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</si>
  <si>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</si>
  <si>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</si>
  <si>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</si>
  <si>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</si>
  <si>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</si>
  <si>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</si>
  <si>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</si>
  <si>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</si>
  <si>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</si>
  <si>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</si>
  <si>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</si>
  <si>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</si>
  <si>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</si>
  <si>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</si>
  <si>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</si>
  <si>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</si>
  <si>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</si>
  <si>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</si>
  <si>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</si>
  <si>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</si>
  <si>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</si>
  <si>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</si>
  <si>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</si>
  <si>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</si>
  <si>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</si>
  <si>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</si>
  <si>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</si>
  <si>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</si>
  <si>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</si>
  <si>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</si>
  <si>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</si>
  <si>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</si>
  <si>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</si>
  <si>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</si>
  <si>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</si>
  <si>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</si>
  <si>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</si>
  <si>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</si>
  <si>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</si>
  <si>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</si>
  <si>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</si>
  <si>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</si>
  <si>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</si>
  <si>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</si>
  <si>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</si>
  <si>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</si>
  <si>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</si>
  <si>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</si>
  <si>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</si>
  <si>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</si>
  <si>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</si>
  <si>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</si>
  <si>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</si>
  <si>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</si>
  <si>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</si>
  <si>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</si>
  <si>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</si>
  <si>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</si>
  <si>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</si>
  <si>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</si>
  <si>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</si>
  <si>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</si>
  <si>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</si>
  <si>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</si>
  <si>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</si>
  <si>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</si>
  <si>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</si>
  <si>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</si>
  <si>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</si>
  <si>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</si>
  <si>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</si>
  <si>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</si>
  <si>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</si>
  <si>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</si>
  <si>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</si>
  <si>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</si>
  <si>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</si>
  <si>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</si>
  <si>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</si>
  <si>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</si>
  <si>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</si>
  <si>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</si>
  <si>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</si>
  <si>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</si>
  <si>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</si>
  <si>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</si>
  <si>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</si>
  <si>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</si>
  <si>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</si>
  <si>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</si>
  <si>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</si>
  <si>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</si>
  <si>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</si>
  <si>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</si>
  <si>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</si>
  <si>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</si>
  <si>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</si>
  <si>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</si>
  <si>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</si>
  <si>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</si>
  <si>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</si>
  <si>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</si>
  <si>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</si>
  <si>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</si>
  <si>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</si>
  <si>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</si>
  <si>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</si>
  <si>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</si>
  <si>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</si>
  <si>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</si>
  <si>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</si>
  <si>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</si>
  <si>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</si>
  <si>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</si>
  <si>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</si>
  <si>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</si>
  <si>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</si>
  <si>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</si>
  <si>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</si>
  <si>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</si>
  <si>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</si>
  <si>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</si>
  <si>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</si>
  <si>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</si>
  <si>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</si>
  <si>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</si>
  <si>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</si>
  <si>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</si>
  <si>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</si>
  <si>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</si>
  <si>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</si>
  <si>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</si>
  <si>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</si>
  <si>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</si>
  <si>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</si>
  <si>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</si>
  <si>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</si>
  <si>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</si>
  <si>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</si>
  <si>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</si>
  <si>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</si>
  <si>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</si>
  <si>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</si>
  <si>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</si>
  <si>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</si>
  <si>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</si>
  <si>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</si>
  <si>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</si>
  <si>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</si>
  <si>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</si>
  <si>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</si>
  <si>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</si>
  <si>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</si>
  <si>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</si>
  <si>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</si>
  <si>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</si>
  <si>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</si>
  <si>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</si>
  <si>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</si>
  <si>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</si>
  <si>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</si>
  <si>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</si>
  <si>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</si>
  <si>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</si>
  <si>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</si>
  <si>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</si>
  <si>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</si>
  <si>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</si>
  <si>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</si>
  <si>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</si>
  <si>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</si>
  <si>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</si>
  <si>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</si>
  <si>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</si>
  <si>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</si>
  <si>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</si>
  <si>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</si>
  <si>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</si>
  <si>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</si>
  <si>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</si>
  <si>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</si>
  <si>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</si>
  <si>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</si>
  <si>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</si>
  <si>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</si>
  <si>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</si>
  <si>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</si>
  <si>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</si>
  <si>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</si>
  <si>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</si>
  <si>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</si>
  <si>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</si>
  <si>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</si>
  <si>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</si>
  <si>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</si>
  <si>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</si>
  <si>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</si>
  <si>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</si>
  <si>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</si>
  <si>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</si>
  <si>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</si>
  <si>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</si>
  <si>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</si>
  <si>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</si>
  <si>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</si>
  <si>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</si>
  <si>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</si>
  <si>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</si>
  <si>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</si>
  <si>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</si>
  <si>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</si>
  <si>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</si>
  <si>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</si>
  <si>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</si>
  <si>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</si>
  <si>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</si>
  <si>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</si>
  <si>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</si>
  <si>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</si>
  <si>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</si>
  <si>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</si>
  <si>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</si>
  <si>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</si>
  <si>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</si>
  <si>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</si>
  <si>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</si>
  <si>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</si>
  <si>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</si>
  <si>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</si>
  <si>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</si>
  <si>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</si>
  <si>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</si>
  <si>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</si>
  <si>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</si>
  <si>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</si>
  <si>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</si>
  <si>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</si>
  <si>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</si>
  <si>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</si>
  <si>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</si>
  <si>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</si>
  <si>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</si>
  <si>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</si>
  <si>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</si>
  <si>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</si>
  <si>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</si>
  <si>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</si>
  <si>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</si>
  <si>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</si>
  <si>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</si>
  <si>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</si>
  <si>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</si>
  <si>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</si>
  <si>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</si>
  <si>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</si>
  <si>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</si>
  <si>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</si>
  <si>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</si>
  <si>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</si>
  <si>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</si>
  <si>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</si>
  <si>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</si>
  <si>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</si>
  <si>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</si>
  <si>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</si>
  <si>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</si>
  <si>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</si>
  <si>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</si>
  <si>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</si>
  <si>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</si>
  <si>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</si>
  <si>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</si>
  <si>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</si>
  <si>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</si>
  <si>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</si>
  <si>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</si>
  <si>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</si>
  <si>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</si>
  <si>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</si>
  <si>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</si>
  <si>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</si>
  <si>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</si>
  <si>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</si>
  <si>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</si>
  <si>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</si>
  <si>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</si>
  <si>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</si>
  <si>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</si>
  <si>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</si>
  <si>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</si>
  <si>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</si>
  <si>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</si>
  <si>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</si>
  <si>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</si>
  <si>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</si>
  <si>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</si>
  <si>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</si>
  <si>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</si>
  <si>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</si>
  <si>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</si>
  <si>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</si>
  <si>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</si>
  <si>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</si>
  <si>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</si>
  <si>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</si>
  <si>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</si>
  <si>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</si>
  <si>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</si>
  <si>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</si>
  <si>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</si>
  <si>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</si>
  <si>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</si>
  <si>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</si>
  <si>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</si>
  <si>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</si>
  <si>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</si>
  <si>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</si>
  <si>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</si>
  <si>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</si>
  <si>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</si>
  <si>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</si>
  <si>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</si>
  <si>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</si>
  <si>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</si>
  <si>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</si>
  <si>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</si>
  <si>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</si>
  <si>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</si>
  <si>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</si>
  <si>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</si>
  <si>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</si>
  <si>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</si>
  <si>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</si>
  <si>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</si>
  <si>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</si>
  <si>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</si>
  <si>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</si>
  <si>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</si>
  <si>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</si>
  <si>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</si>
  <si>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</si>
  <si>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</si>
  <si>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</si>
  <si>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</si>
  <si>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</si>
  <si>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</si>
  <si>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</si>
  <si>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</si>
  <si>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</si>
  <si>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</si>
  <si>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</si>
  <si>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</si>
  <si>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</si>
  <si>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</si>
  <si>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</si>
  <si>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</si>
  <si>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</si>
  <si>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</si>
  <si>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</si>
  <si>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</si>
  <si>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</si>
  <si>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</si>
  <si>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</si>
  <si>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</si>
  <si>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</si>
  <si>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</si>
  <si>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</si>
  <si>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</si>
  <si>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</si>
  <si>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</si>
  <si>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</si>
  <si>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</si>
  <si>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</si>
  <si>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</si>
  <si>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</si>
  <si>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</si>
  <si>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</si>
  <si>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</si>
  <si>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</si>
  <si>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</si>
  <si>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</si>
  <si>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</si>
  <si>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</si>
  <si>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</si>
  <si>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</si>
  <si>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</si>
  <si>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</si>
  <si>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</si>
  <si>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</si>
  <si>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</si>
  <si>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</si>
  <si>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</si>
  <si>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</si>
  <si>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</si>
  <si>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</si>
  <si>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</si>
  <si>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</si>
  <si>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</si>
  <si>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</si>
  <si>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</si>
  <si>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</si>
  <si>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</si>
  <si>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</si>
  <si>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</si>
  <si>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</si>
  <si>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</si>
  <si>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</si>
  <si>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</si>
  <si>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</si>
  <si>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</si>
  <si>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</si>
  <si>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</si>
  <si>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</si>
  <si>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</si>
  <si>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</si>
  <si>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</si>
  <si>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</si>
  <si>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</si>
  <si>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</si>
  <si>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</si>
  <si>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</si>
  <si>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</si>
  <si>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</si>
  <si>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</si>
  <si>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</si>
  <si>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</si>
  <si>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</si>
  <si>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</si>
  <si>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</si>
  <si>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</si>
  <si>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</si>
  <si>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</si>
  <si>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</si>
  <si>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</si>
  <si>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</si>
  <si>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</si>
  <si>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</si>
  <si>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</si>
  <si>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</si>
  <si>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</si>
  <si>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</si>
  <si>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</si>
  <si>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</si>
  <si>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</si>
  <si>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</si>
  <si>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</si>
  <si>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</si>
  <si>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</si>
  <si>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</si>
  <si>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</si>
  <si>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</si>
  <si>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</si>
  <si>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</si>
  <si>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</si>
  <si>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</si>
  <si>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</si>
  <si>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</si>
  <si>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</si>
  <si>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</si>
  <si>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</si>
  <si>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</si>
  <si>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</si>
  <si>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</si>
  <si>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</si>
  <si>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</si>
  <si>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</si>
  <si>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</si>
  <si>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</si>
  <si>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</si>
  <si>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</si>
  <si>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</si>
  <si>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</si>
  <si>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</si>
  <si>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</si>
  <si>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</si>
  <si>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</si>
  <si>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</si>
  <si>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</si>
  <si>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</si>
  <si>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</si>
  <si>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</si>
  <si>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</si>
  <si>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</si>
  <si>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</si>
  <si>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</si>
  <si>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</si>
  <si>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</si>
  <si>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</si>
  <si>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</si>
  <si>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</si>
  <si>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</si>
  <si>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</si>
  <si>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</si>
  <si>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</si>
  <si>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</si>
  <si>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</si>
  <si>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</si>
  <si>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</si>
  <si>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</si>
  <si>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</si>
  <si>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</si>
  <si>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</si>
  <si>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</si>
  <si>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</si>
  <si>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</si>
  <si>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</si>
  <si>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</si>
  <si>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</si>
  <si>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</si>
  <si>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</si>
  <si>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</si>
  <si>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</si>
  <si>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</si>
  <si>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</si>
  <si>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</si>
  <si>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</si>
  <si>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</si>
  <si>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</si>
  <si>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</si>
  <si>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</si>
  <si>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</si>
  <si>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</si>
  <si>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</si>
  <si>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</si>
  <si>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</si>
  <si>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</si>
  <si>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</si>
  <si>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</si>
  <si>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</si>
  <si>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</si>
  <si>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</si>
  <si>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</si>
  <si>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</si>
  <si>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</si>
  <si>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</si>
  <si>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</si>
  <si>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</si>
  <si>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</si>
  <si>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</si>
  <si>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</si>
  <si>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</si>
  <si>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</si>
  <si>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</si>
  <si>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</si>
  <si>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</si>
  <si>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</si>
  <si>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</si>
  <si>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</si>
  <si>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</si>
  <si>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</si>
  <si>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</si>
  <si>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</si>
  <si>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</si>
  <si>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</si>
  <si>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</si>
  <si>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</si>
  <si>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</si>
  <si>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</si>
  <si>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</si>
  <si>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</si>
  <si>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</si>
  <si>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</si>
  <si>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</si>
  <si>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</si>
  <si>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</si>
  <si>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</si>
  <si>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</si>
  <si>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</si>
  <si>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</si>
  <si>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</si>
  <si>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</si>
  <si>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</si>
  <si>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</si>
  <si>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</si>
  <si>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</si>
  <si>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</si>
  <si>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</si>
  <si>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</si>
  <si>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</si>
  <si>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</si>
  <si>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</si>
  <si>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</si>
  <si>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</si>
  <si>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</si>
  <si>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</si>
  <si>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</si>
  <si>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</si>
  <si>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</si>
  <si>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</si>
  <si>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</si>
  <si>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</si>
  <si>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</si>
  <si>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</si>
  <si>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</si>
  <si>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</si>
  <si>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</si>
  <si>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</si>
  <si>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</si>
  <si>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</si>
  <si>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</si>
  <si>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</si>
  <si>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</si>
  <si>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</si>
  <si>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</si>
  <si>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</si>
  <si>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</si>
  <si>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</si>
  <si>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</si>
  <si>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</si>
  <si>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</si>
  <si>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</si>
  <si>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</si>
  <si>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</si>
  <si>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</si>
  <si>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</si>
  <si>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</si>
  <si>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</si>
  <si>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</si>
  <si>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</si>
  <si>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</si>
  <si>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</si>
  <si>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</si>
  <si>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</si>
  <si>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</si>
  <si>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</si>
  <si>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</si>
  <si>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</si>
  <si>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</si>
  <si>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</si>
  <si>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</si>
  <si>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</si>
  <si>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</si>
  <si>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</si>
  <si>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</si>
  <si>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</si>
  <si>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</si>
  <si>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</si>
  <si>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</si>
  <si>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</si>
  <si>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</si>
  <si>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</si>
  <si>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</si>
  <si>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</si>
  <si>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</si>
  <si>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</si>
  <si>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</si>
  <si>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</si>
  <si>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</si>
  <si>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</si>
  <si>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</si>
  <si>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</si>
  <si>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</si>
  <si>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</si>
  <si>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</si>
  <si>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</si>
  <si>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</si>
  <si>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</si>
  <si>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</si>
  <si>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</si>
  <si>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</si>
  <si>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</si>
  <si>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</si>
  <si>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</si>
  <si>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</si>
  <si>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</si>
  <si>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</si>
  <si>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</si>
  <si>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</si>
  <si>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</si>
  <si>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</si>
  <si>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</si>
  <si>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</si>
  <si>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</si>
  <si>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</si>
  <si>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</si>
  <si>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</si>
  <si>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</si>
  <si>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</si>
  <si>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</si>
  <si>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</si>
  <si>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</si>
  <si>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</si>
  <si>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</si>
  <si>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</si>
  <si>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</si>
  <si>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</si>
  <si>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</si>
  <si>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</si>
  <si>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</si>
  <si>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</si>
  <si>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</si>
  <si>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</si>
  <si>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</si>
  <si>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</si>
  <si>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</si>
  <si>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</si>
  <si>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</si>
  <si>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</si>
  <si>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</si>
  <si>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</si>
  <si>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</si>
  <si>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</si>
  <si>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</si>
  <si>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</si>
  <si>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</si>
  <si>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</si>
  <si>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</si>
  <si>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</si>
  <si>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</si>
  <si>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</si>
  <si>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</si>
  <si>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</si>
  <si>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</si>
  <si>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</si>
  <si>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</si>
  <si>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</si>
  <si>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</si>
  <si>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</si>
  <si>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</si>
  <si>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</si>
  <si>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</si>
  <si>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</si>
  <si>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</si>
  <si>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</si>
  <si>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</si>
  <si>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</si>
  <si>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</si>
  <si>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</si>
  <si>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</si>
  <si>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</si>
  <si>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</si>
  <si>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</si>
  <si>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</si>
  <si>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</si>
  <si>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</si>
  <si>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</si>
  <si>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</si>
  <si>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</si>
  <si>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</si>
  <si>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</si>
  <si>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</si>
  <si>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</si>
  <si>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</si>
  <si>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</si>
  <si>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</si>
  <si>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</si>
  <si>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</si>
  <si>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</si>
  <si>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</si>
  <si>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</si>
  <si>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</si>
  <si>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</si>
  <si>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</si>
  <si>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</si>
  <si>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</si>
  <si>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</si>
  <si>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</si>
  <si>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</si>
  <si>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</si>
  <si>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</si>
  <si>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</si>
  <si>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</si>
  <si>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</si>
  <si>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</si>
  <si>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</si>
  <si>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</si>
  <si>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</si>
  <si>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</si>
  <si>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</si>
  <si>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</si>
  <si>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</si>
  <si>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</si>
  <si>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</si>
  <si>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</si>
  <si>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</si>
  <si>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</si>
  <si>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</si>
  <si>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</si>
  <si>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</si>
  <si>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</si>
  <si>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</si>
  <si>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</si>
  <si>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</si>
  <si>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</si>
  <si>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</si>
  <si>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</si>
  <si>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</si>
  <si>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</si>
  <si>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</si>
  <si>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</si>
  <si>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</si>
  <si>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</si>
  <si>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</si>
  <si>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</si>
  <si>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</si>
  <si>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</si>
  <si>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</si>
  <si>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</si>
  <si>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</si>
  <si>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</si>
  <si>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</si>
  <si>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</si>
  <si>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</si>
  <si>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</si>
  <si>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</si>
  <si>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</si>
  <si>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</si>
  <si>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</si>
  <si>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</si>
  <si>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</si>
  <si>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</si>
  <si>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</si>
  <si>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</si>
  <si>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</si>
  <si>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</si>
  <si>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</si>
  <si>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</si>
  <si>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</si>
  <si>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</si>
  <si>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</si>
  <si>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</si>
  <si>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</si>
  <si>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</si>
  <si>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</si>
  <si>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</si>
  <si>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</si>
  <si>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</si>
  <si>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</si>
  <si>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</si>
  <si>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</si>
  <si>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</si>
  <si>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</si>
  <si>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</si>
  <si>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</si>
  <si>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</si>
  <si>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</si>
  <si>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</si>
  <si>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</si>
  <si>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</si>
  <si>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</si>
  <si>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</si>
  <si>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</si>
  <si>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</si>
  <si>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</si>
  <si>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</si>
  <si>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</si>
  <si>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</si>
  <si>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</si>
  <si>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</si>
  <si>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</si>
  <si>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</si>
  <si>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</si>
  <si>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</si>
  <si>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</si>
  <si>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</si>
  <si>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</si>
  <si>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</si>
  <si>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</si>
  <si>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</si>
  <si>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</si>
  <si>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</si>
  <si>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</si>
  <si>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</si>
  <si>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</si>
  <si>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</si>
  <si>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</si>
  <si>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</si>
  <si>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</si>
  <si>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</si>
  <si>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</si>
  <si>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</si>
  <si>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</si>
  <si>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</si>
  <si>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</si>
  <si>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</si>
  <si>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</si>
  <si>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</si>
  <si>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</si>
  <si>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</si>
  <si>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</si>
  <si>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</si>
  <si>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</si>
  <si>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</si>
  <si>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</si>
  <si>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</si>
  <si>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</si>
  <si>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</si>
  <si>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</si>
  <si>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</si>
  <si>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</si>
  <si>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</si>
  <si>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</si>
  <si>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</si>
  <si>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</si>
  <si>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</si>
  <si>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</si>
  <si>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</si>
  <si>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</si>
  <si>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</si>
  <si>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</si>
  <si>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</si>
  <si>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</si>
  <si>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</si>
  <si>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</si>
  <si>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</si>
  <si>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</si>
  <si>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</si>
  <si>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</si>
  <si>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</si>
  <si>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</si>
  <si>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</si>
  <si>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</si>
  <si>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</si>
  <si>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</si>
  <si>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</si>
  <si>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</si>
  <si>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</si>
  <si>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</si>
  <si>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</si>
  <si>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</si>
  <si>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</si>
  <si>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</si>
  <si>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</si>
  <si>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</si>
  <si>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</si>
  <si>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</si>
  <si>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</si>
  <si>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</si>
  <si>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</si>
  <si>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</si>
  <si>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</si>
  <si>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</si>
  <si>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</si>
  <si>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</si>
  <si>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</si>
  <si>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</si>
  <si>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</si>
  <si>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</si>
  <si>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</si>
  <si>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</si>
  <si>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</si>
  <si>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</si>
  <si>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</si>
  <si>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</si>
  <si>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</si>
  <si>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</si>
  <si>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</si>
  <si>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</si>
  <si>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</si>
  <si>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</si>
  <si>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</si>
  <si>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</si>
  <si>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</si>
  <si>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</si>
  <si>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</si>
  <si>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</si>
  <si>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</si>
  <si>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</si>
  <si>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</si>
  <si>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</si>
  <si>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</si>
  <si>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</si>
  <si>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</si>
  <si>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</si>
  <si>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</si>
  <si>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</si>
  <si>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</si>
  <si>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</si>
  <si>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</si>
  <si>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</si>
  <si>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</si>
  <si>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</si>
  <si>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</si>
  <si>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</si>
  <si>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</si>
  <si>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</si>
  <si>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</si>
  <si>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</si>
  <si>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</si>
  <si>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</si>
  <si>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</si>
  <si>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</si>
  <si>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</si>
  <si>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</si>
  <si>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</si>
  <si>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</si>
  <si>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</si>
  <si>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</si>
  <si>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</si>
  <si>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</si>
  <si>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</si>
  <si>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</si>
  <si>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</si>
  <si>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</si>
  <si>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</si>
  <si>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</si>
  <si>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</si>
  <si>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</si>
  <si>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</si>
  <si>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</si>
  <si>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</si>
  <si>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</si>
  <si>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</si>
  <si>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</si>
  <si>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</si>
  <si>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</si>
  <si>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</si>
  <si>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</si>
  <si>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</si>
  <si>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</si>
  <si>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</si>
  <si>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</si>
  <si>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</si>
  <si>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</si>
  <si>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</si>
  <si>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</si>
  <si>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</si>
  <si>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</si>
  <si>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</si>
  <si>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</si>
  <si>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</si>
  <si>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</si>
  <si>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</si>
  <si>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</si>
  <si>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</si>
  <si>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</si>
  <si>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</si>
  <si>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</si>
  <si>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</si>
  <si>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</si>
  <si>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</si>
  <si>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</si>
  <si>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</si>
  <si>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</si>
  <si>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</si>
  <si>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</si>
  <si>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</si>
  <si>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</si>
  <si>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</si>
  <si>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</si>
  <si>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</si>
  <si>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</si>
  <si>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</si>
  <si>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</si>
  <si>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</si>
  <si>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</si>
  <si>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</si>
  <si>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</si>
  <si>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</si>
  <si>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</si>
  <si>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</si>
  <si>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</si>
  <si>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</si>
  <si>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</si>
  <si>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</si>
  <si>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</si>
  <si>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</si>
  <si>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</si>
  <si>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</si>
  <si>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</si>
  <si>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</si>
  <si>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</si>
  <si>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</si>
  <si>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</si>
  <si>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</si>
  <si>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</si>
  <si>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</si>
  <si>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</si>
  <si>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</si>
  <si>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</si>
  <si>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</si>
  <si>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</si>
  <si>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</si>
  <si>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</si>
  <si>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</si>
  <si>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</si>
  <si>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</si>
  <si>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</si>
  <si>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</si>
  <si>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</si>
  <si>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</si>
  <si>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</si>
  <si>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</si>
  <si>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</si>
  <si>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</si>
  <si>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</si>
  <si>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</si>
  <si>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</si>
  <si>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</si>
  <si>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</si>
  <si>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</si>
  <si>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</si>
  <si>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</si>
  <si>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</si>
  <si>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</si>
  <si>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</si>
  <si>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</si>
  <si>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</si>
  <si>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</si>
  <si>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</si>
  <si>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</si>
  <si>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</si>
  <si>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</si>
  <si>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</si>
  <si>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</si>
  <si>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</si>
  <si>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</si>
  <si>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</si>
  <si>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</si>
  <si>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</si>
  <si>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</si>
  <si>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</si>
  <si>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</si>
  <si>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</si>
  <si>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</si>
  <si>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</si>
  <si>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</si>
  <si>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</si>
  <si>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</si>
  <si>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</si>
  <si>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</si>
  <si>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</si>
  <si>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</si>
  <si>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</si>
  <si>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</si>
  <si>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</si>
  <si>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</si>
  <si>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</si>
  <si>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</si>
  <si>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</si>
  <si>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</si>
  <si>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</si>
  <si>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</si>
  <si>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</si>
  <si>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</si>
  <si>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</si>
  <si>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</si>
  <si>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</si>
  <si>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</si>
  <si>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</si>
  <si>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</si>
  <si>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</si>
  <si>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</si>
  <si>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</si>
  <si>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</si>
  <si>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</si>
  <si>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</si>
  <si>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</si>
  <si>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</si>
  <si>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</si>
  <si>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</si>
  <si>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</si>
  <si>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</si>
  <si>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</si>
  <si>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</si>
  <si>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</si>
  <si>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</si>
  <si>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</si>
  <si>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</si>
  <si>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</si>
  <si>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</si>
  <si>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</si>
  <si>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</si>
  <si>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</si>
  <si>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</si>
  <si>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</si>
  <si>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</si>
  <si>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</si>
  <si>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</si>
  <si>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</si>
  <si>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</si>
  <si>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</si>
  <si>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</si>
  <si>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</si>
  <si>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</si>
  <si>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</si>
  <si>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</si>
  <si>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</si>
  <si>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</si>
  <si>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</si>
  <si>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</si>
  <si>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</si>
  <si>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</si>
  <si>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</si>
  <si>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</si>
  <si>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</si>
  <si>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</si>
  <si>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</si>
  <si>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</si>
  <si>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</si>
  <si>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</si>
  <si>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</si>
  <si>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</si>
  <si>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</si>
  <si>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</si>
  <si>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</si>
  <si>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</si>
  <si>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</si>
  <si>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</si>
  <si>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</si>
  <si>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</si>
  <si>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</si>
  <si>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</si>
  <si>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</si>
  <si>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</si>
  <si>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</si>
  <si>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</si>
  <si>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</si>
  <si>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</si>
  <si>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</si>
  <si>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</si>
  <si>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</si>
  <si>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</si>
  <si>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</si>
  <si>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</si>
  <si>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</si>
  <si>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</si>
  <si>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</si>
  <si>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</si>
  <si>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</si>
  <si>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</si>
  <si>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</si>
  <si>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</si>
  <si>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</si>
  <si>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</si>
  <si>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</si>
  <si>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</si>
  <si>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</si>
  <si>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</si>
  <si>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</si>
  <si>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</si>
  <si>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</si>
  <si>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</si>
  <si>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</si>
  <si>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</si>
  <si>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</si>
  <si>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</si>
  <si>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</si>
  <si>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</si>
  <si>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</si>
  <si>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</si>
  <si>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</si>
  <si>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</si>
  <si>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</si>
  <si>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</si>
  <si>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</si>
  <si>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</si>
  <si>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</si>
  <si>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</si>
  <si>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</si>
  <si>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</si>
  <si>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</si>
  <si>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</si>
  <si>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</si>
  <si>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</si>
  <si>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</si>
  <si>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</si>
  <si>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</si>
  <si>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</si>
  <si>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</si>
  <si>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</si>
  <si>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</si>
  <si>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</si>
  <si>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</si>
  <si>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</si>
  <si>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</si>
  <si>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</si>
  <si>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</si>
  <si>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</si>
  <si>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</si>
  <si>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</si>
  <si>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</si>
  <si>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</si>
  <si>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</si>
  <si>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</si>
  <si>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</si>
  <si>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</si>
  <si>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</si>
  <si>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</si>
  <si>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</si>
  <si>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</si>
  <si>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</si>
  <si>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</si>
  <si>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</si>
  <si>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</si>
  <si>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</si>
  <si>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</si>
  <si>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</si>
  <si>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</si>
  <si>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</si>
  <si>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</si>
  <si>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</si>
  <si>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</si>
  <si>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</si>
  <si>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</si>
  <si>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</si>
  <si>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</si>
  <si>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</si>
  <si>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</si>
  <si>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</si>
  <si>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</si>
  <si>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</si>
  <si>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</si>
  <si>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</si>
  <si>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</si>
  <si>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</si>
  <si>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</si>
  <si>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</si>
  <si>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</si>
  <si>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</si>
  <si>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</si>
  <si>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</si>
  <si>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</si>
  <si>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</si>
  <si>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</si>
  <si>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</si>
  <si>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</si>
  <si>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</si>
  <si>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</si>
  <si>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</si>
  <si>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</si>
  <si>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</si>
  <si>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</si>
  <si>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</si>
  <si>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</si>
  <si>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</si>
  <si>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</si>
  <si>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</si>
  <si>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</si>
  <si>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</si>
  <si>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</si>
  <si>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</si>
  <si>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</si>
  <si>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</si>
  <si>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</si>
  <si>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</si>
  <si>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</si>
  <si>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</si>
  <si>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</si>
  <si>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</si>
  <si>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</si>
  <si>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</si>
  <si>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</si>
  <si>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</si>
  <si>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</si>
  <si>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</si>
  <si>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</si>
  <si>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</si>
  <si>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</si>
  <si>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</si>
  <si>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</si>
  <si>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</si>
  <si>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</si>
  <si>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</si>
  <si>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</si>
  <si>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</si>
  <si>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</si>
  <si>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</si>
  <si>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</si>
  <si>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</si>
  <si>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</si>
  <si>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</si>
  <si>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</si>
  <si>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</si>
  <si>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</si>
  <si>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</si>
  <si>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</si>
  <si>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</si>
  <si>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</si>
  <si>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</si>
  <si>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</si>
  <si>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</si>
  <si>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</si>
  <si>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</si>
  <si>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</si>
  <si>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</si>
  <si>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</si>
  <si>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</si>
  <si>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</si>
  <si>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</si>
  <si>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</si>
  <si>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</si>
  <si>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</si>
  <si>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</si>
  <si>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</si>
  <si>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</si>
  <si>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</si>
  <si>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</si>
  <si>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</si>
  <si>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</si>
  <si>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</si>
  <si>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</si>
  <si>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</si>
  <si>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</si>
  <si>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</si>
  <si>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</si>
  <si>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</si>
  <si>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</si>
  <si>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</si>
  <si>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</si>
  <si>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</si>
  <si>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</si>
  <si>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</si>
  <si>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</si>
  <si>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</si>
  <si>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</si>
  <si>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</si>
  <si>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</si>
  <si>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</si>
  <si>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</si>
  <si>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</si>
  <si>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</si>
  <si>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</si>
  <si>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</si>
  <si>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</si>
  <si>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</si>
  <si>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</si>
  <si>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</si>
  <si>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</si>
  <si>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</si>
  <si>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</si>
  <si>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</si>
  <si>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</si>
  <si>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</si>
  <si>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</si>
  <si>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</si>
  <si>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</si>
  <si>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</si>
  <si>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</si>
  <si>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</si>
  <si>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</si>
  <si>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</si>
  <si>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</si>
  <si>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</si>
  <si>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</si>
  <si>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</si>
  <si>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</si>
  <si>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</si>
  <si>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</si>
  <si>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</si>
  <si>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</si>
  <si>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</si>
  <si>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</si>
  <si>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</si>
  <si>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</si>
  <si>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</si>
  <si>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</si>
  <si>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</si>
  <si>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</si>
  <si>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</si>
  <si>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</si>
  <si>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</si>
  <si>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</si>
  <si>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</si>
  <si>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</si>
  <si>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</si>
  <si>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</si>
  <si>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</si>
  <si>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</si>
  <si>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</si>
  <si>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</si>
  <si>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</si>
  <si>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</si>
  <si>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</si>
  <si>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</si>
  <si>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</si>
  <si>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</si>
  <si>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</si>
  <si>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</si>
  <si>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</si>
  <si>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</si>
  <si>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</si>
  <si>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</si>
  <si>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</si>
  <si>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</si>
  <si>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</si>
  <si>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</si>
  <si>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</si>
  <si>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</si>
  <si>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</si>
  <si>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</si>
  <si>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</si>
  <si>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</si>
  <si>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</si>
  <si>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</si>
  <si>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</si>
  <si>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</si>
  <si>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</si>
  <si>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</si>
  <si>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</si>
  <si>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</si>
  <si>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</si>
  <si>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</si>
  <si>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</si>
  <si>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</si>
  <si>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</si>
  <si>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</si>
  <si>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</si>
  <si>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</si>
  <si>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</si>
  <si>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</si>
  <si>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</si>
  <si>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</si>
  <si>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</si>
  <si>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</si>
  <si>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</si>
  <si>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</si>
  <si>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</si>
  <si>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</si>
  <si>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</si>
  <si>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</si>
  <si>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</si>
  <si>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</si>
  <si>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</si>
  <si>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</si>
  <si>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</si>
  <si>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</si>
  <si>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</si>
  <si>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</si>
  <si>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</si>
  <si>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</si>
  <si>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</si>
  <si>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</si>
  <si>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</si>
  <si>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</si>
  <si>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</si>
  <si>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</si>
  <si>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</si>
  <si>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</si>
  <si>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</si>
  <si>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</si>
  <si>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</si>
  <si>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</si>
  <si>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</si>
  <si>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</si>
  <si>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</si>
  <si>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</si>
  <si>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</si>
  <si>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</si>
  <si>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</si>
  <si>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</si>
  <si>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</si>
  <si>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</si>
  <si>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</si>
  <si>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</si>
  <si>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</si>
  <si>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</si>
  <si>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</si>
  <si>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</si>
  <si>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</si>
  <si>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</si>
  <si>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</si>
  <si>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</si>
  <si>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</si>
  <si>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</si>
  <si>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</si>
  <si>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</si>
  <si>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</si>
  <si>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</si>
  <si>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</si>
  <si>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</si>
  <si>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</si>
  <si>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</si>
  <si>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</si>
  <si>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</si>
  <si>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</si>
  <si>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</si>
  <si>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</si>
  <si>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</si>
  <si>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</si>
  <si>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</si>
  <si>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</si>
  <si>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</si>
  <si>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</si>
  <si>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</si>
  <si>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</si>
  <si>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</si>
  <si>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</si>
  <si>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</si>
  <si>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</si>
  <si>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</si>
  <si>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</si>
  <si>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</si>
  <si>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</si>
  <si>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</si>
  <si>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</si>
  <si>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</si>
  <si>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</si>
  <si>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</si>
  <si>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</si>
  <si>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</si>
  <si>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</si>
  <si>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</si>
  <si>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</si>
  <si>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</si>
  <si>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</si>
  <si>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</si>
  <si>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</si>
  <si>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</si>
  <si>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</si>
  <si>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</si>
  <si>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</si>
  <si>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</si>
  <si>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</si>
  <si>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</si>
  <si>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</si>
  <si>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</si>
  <si>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</si>
  <si>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</si>
  <si>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</si>
  <si>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</si>
  <si>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</si>
  <si>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</si>
  <si>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</si>
  <si>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</si>
  <si>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</si>
  <si>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</si>
  <si>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</si>
  <si>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</si>
  <si>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</si>
  <si>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</si>
  <si>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</si>
  <si>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</si>
  <si>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</si>
  <si>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</si>
  <si>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</si>
  <si>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</si>
  <si>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</si>
  <si>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</si>
  <si>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</si>
  <si>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</si>
  <si>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</si>
  <si>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</si>
  <si>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</si>
  <si>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</si>
  <si>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</si>
  <si>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</si>
  <si>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</si>
  <si>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</si>
  <si>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</si>
  <si>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</si>
  <si>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</si>
  <si>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</si>
  <si>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</si>
  <si>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</si>
  <si>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</si>
  <si>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</si>
  <si>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</si>
  <si>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</si>
  <si>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</si>
  <si>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</si>
  <si>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</si>
  <si>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</si>
  <si>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</si>
  <si>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</si>
  <si>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</si>
  <si>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</si>
  <si>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</si>
  <si>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</si>
  <si>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</si>
  <si>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</si>
  <si>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</si>
  <si>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</si>
  <si>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</si>
  <si>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</si>
  <si>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</si>
  <si>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</si>
  <si>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</si>
  <si>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</si>
  <si>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</si>
  <si>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</si>
  <si>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</si>
  <si>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</si>
  <si>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</si>
  <si>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</si>
  <si>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</si>
  <si>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</si>
  <si>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</si>
  <si>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</si>
  <si>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</si>
  <si>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</si>
  <si>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</si>
  <si>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</si>
  <si>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</si>
  <si>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</si>
  <si>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</si>
  <si>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</si>
  <si>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</si>
  <si>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</si>
  <si>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</si>
  <si>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</si>
  <si>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</si>
  <si>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</si>
  <si>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</si>
  <si>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</si>
  <si>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</si>
  <si>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</si>
  <si>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</si>
  <si>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</si>
  <si>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</si>
  <si>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</si>
  <si>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</si>
  <si>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</si>
  <si>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</si>
  <si>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</si>
  <si>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</si>
  <si>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</si>
  <si>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</si>
  <si>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</si>
  <si>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</si>
  <si>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</si>
  <si>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</si>
  <si>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</si>
  <si>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</si>
  <si>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</si>
  <si>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</si>
  <si>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</si>
  <si>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</si>
  <si>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</si>
  <si>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</si>
  <si>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</si>
  <si>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</si>
  <si>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</si>
  <si>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</si>
  <si>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</si>
  <si>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</si>
  <si>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</si>
  <si>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</si>
  <si>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</si>
  <si>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</si>
  <si>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</si>
  <si>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</si>
  <si>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</si>
  <si>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</si>
  <si>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</si>
  <si>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</si>
  <si>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</si>
  <si>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</si>
  <si>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</si>
  <si>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</si>
  <si>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</si>
  <si>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</si>
  <si>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</si>
  <si>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</si>
  <si>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</si>
  <si>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</si>
  <si>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</si>
  <si>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</si>
  <si>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</si>
  <si>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</si>
  <si>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</si>
  <si>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</si>
  <si>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</si>
  <si>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</si>
  <si>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</si>
  <si>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</si>
  <si>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</si>
  <si>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</si>
  <si>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</si>
  <si>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</si>
  <si>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</si>
  <si>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</si>
  <si>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</si>
  <si>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</si>
  <si>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</si>
  <si>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</si>
  <si>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</si>
  <si>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</si>
  <si>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</si>
  <si>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</si>
  <si>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</si>
  <si>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</si>
  <si>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</si>
  <si>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</si>
  <si>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</si>
  <si>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</si>
  <si>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</si>
  <si>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</si>
  <si>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</si>
  <si>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</si>
  <si>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</si>
  <si>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</si>
  <si>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</si>
  <si>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</si>
  <si>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</si>
  <si>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</si>
  <si>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</si>
  <si>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</si>
  <si>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</si>
  <si>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</si>
  <si>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</si>
  <si>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</si>
  <si>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</si>
  <si>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</si>
  <si>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</si>
  <si>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</si>
  <si>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</si>
  <si>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</si>
  <si>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</si>
  <si>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</si>
  <si>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</si>
  <si>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</si>
  <si>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</si>
  <si>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</si>
  <si>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</si>
  <si>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</si>
  <si>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</si>
  <si>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</si>
  <si>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</si>
  <si>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</si>
  <si>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</si>
  <si>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</si>
  <si>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</si>
  <si>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</si>
  <si>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</si>
  <si>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</si>
  <si>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</si>
  <si>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</si>
  <si>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</si>
  <si>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</si>
  <si>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</si>
  <si>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</si>
  <si>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</si>
  <si>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</si>
  <si>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</si>
  <si>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</si>
  <si>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</si>
  <si>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</si>
  <si>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</si>
  <si>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</si>
  <si>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</si>
  <si>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</si>
  <si>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</si>
  <si>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</si>
  <si>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</si>
  <si>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</si>
  <si>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</si>
  <si>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</si>
  <si>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</si>
  <si>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</si>
  <si>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</si>
  <si>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</si>
  <si>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</si>
  <si>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</si>
  <si>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</si>
  <si>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</si>
  <si>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</si>
  <si>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</si>
  <si>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</si>
  <si>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</si>
  <si>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</si>
  <si>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</si>
  <si>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</si>
  <si>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</si>
  <si>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</si>
  <si>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</si>
  <si>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</si>
  <si>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</si>
  <si>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</si>
  <si>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</si>
  <si>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</si>
  <si>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</si>
  <si>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</si>
  <si>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</si>
  <si>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</si>
  <si>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</si>
  <si>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</si>
  <si>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</si>
  <si>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</si>
  <si>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</si>
  <si>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</si>
  <si>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</si>
  <si>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</si>
  <si>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</si>
  <si>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</si>
  <si>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</si>
  <si>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</si>
  <si>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</si>
  <si>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</si>
  <si>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</si>
  <si>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</si>
  <si>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</si>
  <si>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</si>
  <si>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</si>
  <si>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</si>
  <si>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</si>
  <si>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</si>
  <si>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</si>
  <si>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</si>
  <si>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</si>
  <si>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</si>
  <si>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</si>
  <si>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</si>
  <si>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</si>
  <si>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</si>
  <si>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</si>
  <si>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</si>
  <si>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</si>
  <si>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</si>
  <si>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</si>
  <si>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</si>
  <si>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</si>
  <si>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</si>
  <si>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</si>
  <si>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</si>
  <si>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</si>
  <si>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</si>
  <si>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</si>
  <si>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</si>
  <si>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</si>
  <si>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</si>
  <si>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</si>
  <si>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</si>
  <si>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</si>
  <si>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</si>
  <si>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</si>
  <si>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</si>
  <si>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</si>
  <si>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</si>
  <si>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</si>
  <si>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</si>
  <si>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</si>
  <si>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</si>
  <si>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</si>
  <si>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</si>
  <si>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</si>
  <si>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</si>
  <si>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</si>
  <si>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</si>
  <si>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</si>
  <si>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</si>
  <si>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</si>
  <si>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</si>
  <si>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</si>
  <si>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</si>
  <si>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</si>
  <si>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</si>
  <si>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</si>
  <si>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</si>
  <si>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</si>
  <si>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</si>
  <si>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</si>
  <si>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</si>
  <si>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</si>
  <si>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</si>
  <si>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</si>
  <si>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</si>
  <si>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</si>
  <si>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</si>
  <si>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</si>
  <si>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</si>
  <si>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</si>
  <si>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</si>
  <si>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</si>
  <si>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</si>
  <si>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</si>
  <si>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</si>
  <si>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</si>
  <si>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</si>
  <si>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</si>
  <si>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</si>
  <si>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</si>
  <si>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</si>
  <si>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</si>
  <si>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</si>
  <si>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</si>
  <si>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</si>
  <si>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</si>
  <si>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</si>
  <si>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</si>
  <si>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</si>
  <si>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</si>
  <si>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</si>
  <si>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</si>
  <si>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</si>
  <si>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</si>
  <si>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</si>
  <si>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</si>
  <si>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</si>
  <si>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</si>
  <si>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</si>
  <si>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</si>
  <si>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</si>
  <si>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</si>
  <si>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</si>
  <si>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</si>
  <si>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</si>
  <si>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</si>
  <si>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</si>
  <si>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</si>
  <si>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</si>
  <si>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</si>
  <si>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</si>
  <si>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</si>
  <si>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</si>
  <si>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</si>
  <si>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</si>
  <si>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</si>
  <si>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</si>
  <si>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</si>
  <si>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</si>
  <si>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</si>
  <si>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</si>
  <si>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</si>
  <si>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</si>
  <si>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</si>
  <si>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</si>
  <si>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</si>
  <si>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</si>
  <si>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</si>
  <si>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</si>
  <si>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</si>
  <si>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</si>
  <si>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</si>
  <si>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</si>
  <si>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</si>
  <si>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</si>
  <si>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</si>
  <si>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</si>
  <si>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</si>
  <si>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</si>
  <si>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</si>
  <si>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</si>
  <si>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</si>
  <si>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</si>
  <si>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</si>
  <si>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</si>
  <si>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</si>
  <si>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</si>
  <si>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</si>
  <si>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</si>
  <si>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</si>
  <si>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</si>
  <si>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</si>
  <si>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</si>
  <si>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</si>
  <si>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</si>
  <si>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</si>
  <si>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</si>
  <si>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</si>
  <si>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</si>
  <si>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</si>
  <si>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</si>
  <si>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</si>
  <si>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</si>
  <si>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</si>
  <si>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</si>
  <si>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</si>
  <si>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</si>
  <si>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</si>
  <si>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</si>
  <si>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</si>
  <si>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</si>
  <si>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</si>
  <si>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</si>
  <si>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</si>
  <si>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</si>
  <si>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</si>
  <si>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</si>
  <si>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</si>
  <si>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</si>
  <si>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</si>
  <si>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</si>
  <si>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</si>
  <si>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</si>
  <si>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</si>
  <si>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</si>
  <si>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</si>
  <si>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</si>
  <si>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</si>
  <si>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</si>
  <si>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</si>
  <si>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</si>
  <si>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</si>
  <si>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</si>
  <si>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</si>
  <si>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</si>
  <si>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</si>
  <si>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</si>
  <si>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</si>
  <si>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</si>
  <si>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</si>
  <si>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</si>
  <si>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</si>
  <si>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</si>
  <si>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</si>
  <si>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</si>
  <si>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</si>
  <si>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</si>
  <si>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</si>
  <si>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</si>
  <si>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</si>
  <si>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</si>
  <si>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</si>
  <si>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</si>
  <si>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</si>
  <si>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</si>
  <si>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</si>
  <si>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</si>
  <si>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</si>
  <si>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</si>
  <si>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</si>
  <si>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</si>
  <si>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</si>
  <si>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</si>
  <si>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</si>
  <si>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</si>
  <si>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</si>
  <si>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</si>
  <si>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</si>
  <si>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</si>
  <si>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</si>
  <si>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</si>
  <si>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</si>
  <si>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</si>
  <si>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</si>
  <si>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</si>
  <si>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</si>
  <si>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</si>
  <si>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</si>
  <si>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</si>
  <si>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</si>
  <si>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</si>
  <si>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</si>
  <si>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</si>
  <si>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</si>
  <si>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</si>
  <si>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</si>
  <si>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</si>
  <si>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</si>
  <si>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</si>
  <si>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</si>
  <si>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</si>
  <si>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</si>
  <si>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</si>
  <si>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</si>
  <si>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</si>
  <si>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</si>
  <si>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</si>
  <si>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</si>
  <si>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</si>
  <si>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</si>
  <si>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</si>
  <si>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</si>
  <si>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</si>
  <si>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</si>
  <si>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</si>
  <si>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</si>
  <si>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</si>
  <si>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</si>
  <si>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</si>
  <si>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</si>
  <si>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</si>
  <si>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</si>
  <si>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</si>
  <si>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</si>
  <si>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</si>
  <si>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</si>
  <si>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</si>
  <si>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</si>
  <si>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</si>
  <si>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</si>
  <si>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</si>
  <si>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</si>
  <si>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</si>
  <si>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</si>
  <si>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</si>
  <si>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</si>
  <si>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</si>
  <si>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</si>
  <si>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</si>
  <si>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</si>
  <si>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</si>
  <si>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</si>
  <si>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</si>
  <si>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</si>
  <si>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</si>
  <si>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</si>
  <si>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</si>
  <si>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</si>
  <si>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</si>
  <si>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</si>
  <si>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</si>
  <si>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</si>
  <si>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</si>
  <si>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</si>
  <si>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</si>
  <si>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</si>
  <si>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</si>
  <si>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</si>
  <si>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</si>
  <si>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</si>
  <si>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</si>
  <si>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</si>
  <si>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</si>
  <si>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</si>
  <si>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</si>
  <si>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</si>
  <si>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</si>
  <si>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</si>
  <si>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</si>
  <si>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</si>
  <si>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</si>
  <si>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</si>
  <si>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</si>
  <si>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</si>
  <si>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</si>
  <si>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</si>
  <si>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</si>
  <si>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</si>
  <si>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</si>
  <si>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</si>
  <si>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</si>
  <si>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</si>
  <si>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</si>
  <si>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</si>
  <si>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</si>
  <si>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</si>
  <si>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</si>
  <si>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</si>
  <si>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</si>
  <si>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</si>
  <si>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</si>
  <si>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</si>
  <si>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</si>
  <si>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</si>
  <si>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</si>
  <si>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</si>
  <si>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</si>
  <si>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</si>
  <si>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</si>
  <si>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</si>
  <si>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</si>
  <si>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</si>
  <si>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</si>
  <si>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</si>
  <si>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</si>
  <si>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</si>
  <si>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</si>
  <si>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</si>
  <si>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</si>
  <si>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</si>
  <si>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</si>
  <si>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</si>
  <si>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</si>
  <si>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</si>
  <si>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</si>
  <si>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</si>
  <si>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</si>
  <si>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</si>
  <si>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</si>
  <si>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</si>
  <si>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</si>
  <si>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</si>
  <si>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</si>
  <si>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</si>
  <si>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</si>
  <si>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</si>
  <si>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</si>
  <si>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</si>
  <si>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</si>
  <si>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</si>
  <si>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</si>
  <si>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</si>
  <si>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</si>
  <si>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</si>
  <si>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</si>
  <si>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</si>
  <si>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</si>
  <si>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</si>
  <si>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</si>
  <si>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</si>
  <si>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</si>
  <si>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</si>
  <si>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</si>
  <si>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</si>
  <si>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</si>
  <si>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</si>
  <si>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</si>
  <si>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</si>
  <si>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</si>
  <si>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</si>
  <si>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</si>
  <si>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</si>
  <si>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</si>
  <si>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</si>
  <si>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</si>
  <si>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</si>
  <si>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</si>
  <si>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</si>
  <si>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</si>
  <si>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</si>
  <si>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</si>
  <si>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</si>
  <si>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</si>
  <si>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</si>
  <si>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</si>
  <si>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</si>
  <si>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</si>
  <si>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</si>
  <si>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</si>
  <si>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</si>
  <si>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</si>
  <si>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</si>
  <si>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</si>
  <si>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</si>
  <si>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</si>
  <si>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</si>
  <si>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</si>
  <si>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</si>
  <si>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</si>
  <si>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</si>
  <si>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</si>
  <si>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</si>
  <si>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</si>
  <si>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</si>
  <si>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</si>
  <si>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</si>
  <si>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</si>
  <si>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</si>
  <si>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</si>
  <si>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</si>
  <si>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</si>
  <si>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</si>
  <si>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</si>
  <si>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</si>
  <si>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</si>
  <si>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</si>
  <si>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</si>
  <si>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</si>
  <si>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</si>
  <si>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</si>
  <si>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</si>
  <si>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</si>
  <si>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</si>
  <si>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</si>
  <si>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</si>
  <si>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</si>
  <si>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</si>
  <si>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</si>
  <si>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</si>
  <si>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</si>
  <si>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</si>
  <si>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</si>
  <si>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</si>
  <si>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</si>
  <si>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</si>
  <si>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</si>
  <si>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</si>
  <si>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</si>
  <si>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</si>
  <si>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</si>
  <si>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</si>
  <si>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</si>
  <si>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</si>
  <si>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</si>
  <si>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</si>
  <si>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</si>
  <si>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</si>
  <si>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</si>
  <si>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</si>
  <si>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</si>
  <si>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</si>
  <si>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</si>
  <si>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</si>
  <si>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</si>
  <si>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</si>
  <si>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</si>
  <si>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</si>
  <si>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</si>
  <si>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</si>
  <si>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</si>
  <si>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</si>
  <si>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</si>
  <si>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</si>
  <si>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</si>
  <si>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</si>
  <si>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</si>
  <si>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</si>
  <si>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</si>
  <si>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</si>
  <si>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</si>
  <si>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</si>
  <si>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</si>
  <si>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</si>
  <si>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</si>
  <si>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</si>
  <si>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</si>
  <si>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</si>
  <si>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</si>
  <si>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</si>
  <si>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</si>
  <si>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</si>
  <si>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</si>
  <si>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</si>
  <si>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</si>
  <si>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</si>
  <si>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</si>
  <si>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</si>
  <si>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</si>
  <si>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</si>
  <si>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</si>
  <si>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</si>
  <si>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</si>
  <si>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</si>
  <si>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</si>
  <si>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</si>
  <si>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</si>
  <si>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</si>
  <si>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</si>
  <si>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</si>
  <si>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</si>
  <si>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</si>
  <si>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</si>
  <si>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</si>
  <si>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</si>
  <si>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</si>
  <si>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</si>
  <si>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</si>
  <si>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</si>
  <si>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</si>
  <si>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</si>
  <si>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</si>
  <si>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</si>
  <si>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</si>
  <si>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</si>
  <si>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</si>
  <si>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</si>
  <si>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</si>
  <si>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</si>
  <si>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</si>
  <si>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</si>
  <si>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</si>
  <si>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</si>
  <si>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</si>
  <si>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</si>
  <si>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</si>
  <si>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</si>
  <si>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</si>
  <si>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</si>
  <si>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</si>
  <si>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</si>
  <si>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</si>
  <si>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</si>
  <si>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</si>
  <si>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</si>
  <si>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</si>
  <si>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</si>
  <si>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</si>
  <si>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</si>
  <si>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</si>
  <si>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</si>
  <si>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</si>
  <si>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</si>
  <si>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</si>
  <si>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</si>
  <si>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</si>
  <si>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</si>
  <si>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</si>
  <si>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</si>
  <si>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</si>
  <si>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</si>
  <si>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</si>
  <si>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</si>
  <si>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</si>
  <si>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</si>
  <si>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</si>
  <si>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</si>
  <si>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</si>
  <si>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</si>
  <si>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</si>
  <si>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</si>
  <si>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</si>
  <si>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</si>
  <si>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</si>
  <si>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</si>
  <si>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</si>
  <si>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</si>
  <si>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</si>
  <si>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</si>
  <si>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</si>
  <si>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</si>
  <si>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</si>
  <si>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</si>
  <si>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</si>
  <si>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</si>
  <si>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</si>
  <si>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</si>
  <si>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</si>
  <si>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</si>
  <si>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</si>
  <si>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</si>
  <si>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</si>
  <si>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</si>
  <si>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</si>
  <si>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</si>
  <si>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</si>
  <si>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</si>
  <si>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</si>
  <si>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</si>
  <si>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</si>
  <si>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</si>
  <si>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</si>
  <si>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</si>
  <si>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</si>
  <si>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</si>
  <si>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</si>
  <si>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</si>
  <si>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</si>
  <si>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</si>
  <si>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</si>
  <si>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</si>
  <si>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</si>
  <si>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</si>
  <si>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</si>
  <si>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</si>
  <si>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</si>
  <si>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</si>
  <si>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</si>
  <si>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</si>
  <si>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</si>
  <si>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</si>
  <si>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</si>
  <si>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</si>
  <si>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</si>
  <si>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</si>
  <si>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</si>
  <si>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</si>
  <si>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</si>
  <si>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</si>
  <si>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</si>
  <si>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</si>
  <si>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</si>
  <si>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</si>
  <si>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</si>
  <si>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</si>
  <si>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</si>
  <si>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</si>
  <si>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</si>
  <si>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</si>
  <si>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</si>
  <si>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</si>
  <si>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</si>
  <si>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</si>
  <si>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</si>
  <si>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</si>
  <si>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</si>
  <si>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</si>
  <si>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</si>
  <si>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</si>
  <si>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</si>
  <si>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</si>
  <si>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</si>
  <si>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</si>
  <si>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</si>
  <si>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</si>
  <si>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</si>
  <si>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</si>
  <si>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</si>
  <si>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</si>
  <si>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</si>
  <si>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</si>
  <si>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</si>
  <si>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</si>
  <si>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</si>
  <si>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</si>
  <si>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</si>
  <si>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</si>
  <si>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</si>
  <si>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</si>
  <si>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</si>
  <si>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</si>
  <si>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</si>
  <si>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</si>
  <si>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</si>
  <si>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</si>
  <si>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</si>
  <si>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</si>
  <si>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</si>
  <si>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</si>
  <si>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</si>
  <si>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</si>
  <si>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</si>
  <si>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</si>
  <si>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</si>
  <si>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</si>
  <si>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</si>
  <si>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</si>
  <si>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</si>
  <si>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</si>
  <si>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</si>
  <si>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</si>
  <si>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</si>
  <si>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</si>
  <si>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</si>
  <si>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</si>
  <si>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</si>
  <si>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</si>
  <si>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</si>
  <si>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</si>
  <si>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</si>
  <si>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</si>
  <si>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</si>
  <si>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</si>
  <si>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</si>
  <si>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</si>
  <si>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</si>
  <si>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</si>
  <si>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</si>
  <si>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</si>
  <si>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</si>
  <si>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</si>
  <si>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</si>
  <si>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</si>
  <si>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</si>
  <si>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</si>
  <si>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</si>
  <si>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</si>
  <si>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</si>
  <si>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</si>
  <si>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</si>
  <si>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</si>
  <si>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</si>
  <si>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</si>
  <si>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</si>
  <si>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</si>
  <si>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</si>
  <si>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</si>
  <si>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</si>
  <si>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</si>
  <si>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</si>
  <si>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</si>
  <si>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</si>
  <si>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</si>
  <si>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</si>
  <si>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</si>
  <si>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</si>
  <si>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</si>
  <si>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</si>
  <si>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</si>
  <si>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</si>
  <si>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</si>
  <si>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</si>
  <si>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</si>
  <si>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</si>
  <si>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</si>
  <si>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</si>
  <si>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</si>
  <si>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</si>
  <si>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</si>
  <si>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</si>
  <si>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</si>
  <si>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</si>
  <si>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</si>
  <si>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</si>
  <si>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</si>
  <si>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</si>
  <si>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</si>
  <si>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</si>
  <si>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</si>
  <si>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</si>
  <si>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</si>
  <si>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</si>
  <si>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</si>
  <si>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</si>
  <si>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</si>
  <si>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</si>
  <si>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</si>
  <si>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</si>
  <si>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</si>
  <si>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</si>
  <si>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</si>
  <si>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</si>
  <si>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</si>
  <si>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</si>
  <si>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</si>
  <si>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</si>
  <si>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</si>
  <si>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</si>
  <si>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</si>
  <si>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</si>
  <si>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</si>
  <si>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</si>
  <si>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</si>
  <si>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</si>
  <si>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</si>
  <si>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</si>
  <si>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</si>
  <si>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</si>
  <si>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</si>
  <si>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</si>
  <si>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</si>
  <si>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</si>
  <si>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</si>
  <si>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</si>
  <si>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</si>
  <si>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</si>
  <si>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</si>
  <si>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</si>
  <si>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</si>
  <si>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</si>
  <si>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</si>
  <si>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</si>
  <si>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</si>
  <si>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</si>
  <si>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</si>
  <si>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</si>
  <si>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</si>
  <si>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</si>
  <si>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</si>
  <si>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</si>
  <si>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</si>
  <si>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</si>
  <si>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</si>
  <si>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</si>
  <si>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</si>
  <si>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</si>
  <si>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</si>
  <si>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</si>
  <si>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</si>
  <si>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</si>
  <si>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</si>
  <si>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</si>
  <si>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</si>
  <si>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</si>
  <si>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</si>
  <si>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</si>
  <si>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</si>
  <si>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</si>
  <si>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</si>
  <si>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</si>
  <si>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</si>
  <si>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</si>
  <si>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</si>
  <si>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</si>
  <si>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</si>
  <si>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</si>
  <si>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</si>
  <si>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</si>
  <si>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</si>
  <si>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</si>
  <si>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</si>
  <si>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</si>
  <si>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</si>
  <si>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</si>
  <si>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</si>
  <si>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</si>
  <si>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</si>
  <si>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</si>
  <si>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</si>
  <si>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</si>
  <si>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</si>
  <si>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</si>
  <si>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</si>
  <si>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</si>
  <si>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</si>
  <si>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</si>
  <si>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</si>
  <si>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</si>
  <si>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</si>
  <si>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</si>
  <si>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</si>
  <si>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</si>
  <si>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</si>
  <si>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</si>
  <si>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</si>
  <si>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</si>
  <si>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</si>
  <si>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</si>
  <si>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</si>
  <si>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</si>
  <si>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</si>
  <si>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</si>
  <si>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</si>
  <si>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</si>
  <si>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</si>
  <si>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</si>
  <si>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</si>
  <si>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</si>
  <si>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</si>
  <si>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</si>
  <si>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</si>
  <si>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</si>
  <si>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</si>
  <si>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</si>
  <si>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</si>
  <si>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</si>
  <si>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</si>
  <si>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</si>
  <si>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</si>
  <si>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</si>
  <si>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</si>
  <si>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</si>
  <si>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</si>
  <si>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</si>
  <si>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</si>
  <si>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</si>
  <si>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</si>
  <si>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</si>
  <si>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</si>
  <si>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</si>
  <si>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</si>
  <si>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</si>
  <si>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</si>
  <si>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</si>
  <si>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</si>
  <si>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</si>
  <si>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</si>
  <si>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</si>
  <si>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</si>
  <si>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</si>
  <si>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</si>
  <si>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</si>
  <si>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</si>
  <si>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</si>
  <si>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</si>
  <si>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</si>
  <si>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</si>
  <si>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</si>
  <si>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</si>
  <si>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</si>
  <si>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</si>
  <si>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</si>
  <si>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</si>
  <si>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</si>
  <si>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</si>
  <si>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</si>
  <si>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</si>
  <si>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</si>
  <si>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</si>
  <si>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</si>
  <si>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</si>
  <si>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</si>
  <si>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</si>
  <si>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</si>
  <si>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</si>
  <si>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</si>
  <si>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</si>
  <si>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</si>
  <si>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</si>
  <si>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</si>
  <si>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</si>
  <si>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</si>
  <si>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</si>
  <si>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</si>
  <si>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</si>
  <si>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</si>
  <si>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</si>
  <si>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</si>
  <si>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</si>
  <si>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</si>
  <si>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</si>
  <si>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</si>
  <si>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</si>
  <si>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</si>
  <si>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</si>
  <si>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</si>
  <si>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</si>
  <si>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</si>
  <si>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</si>
  <si>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</si>
  <si>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</si>
  <si>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</si>
  <si>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</si>
  <si>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</si>
  <si>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</si>
  <si>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</si>
  <si>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</si>
  <si>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</si>
  <si>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</si>
  <si>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</si>
  <si>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</si>
  <si>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</si>
  <si>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</si>
  <si>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</si>
  <si>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</si>
  <si>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</si>
  <si>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</si>
  <si>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</si>
  <si>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</si>
  <si>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</si>
  <si>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</si>
  <si>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</si>
  <si>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</si>
  <si>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</si>
  <si>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</si>
  <si>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</si>
  <si>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</si>
  <si>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</si>
  <si>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</si>
  <si>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</si>
  <si>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</si>
  <si>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</si>
  <si>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</si>
  <si>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</si>
  <si>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</si>
  <si>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</si>
  <si>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</si>
  <si>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</si>
  <si>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</si>
  <si>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</si>
  <si>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</si>
  <si>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</si>
  <si>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</si>
  <si>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</si>
  <si>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</si>
  <si>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</si>
  <si>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</si>
  <si>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</si>
  <si>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</si>
  <si>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</si>
  <si>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</si>
  <si>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</si>
  <si>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</si>
  <si>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</si>
  <si>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</si>
  <si>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</si>
  <si>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</si>
  <si>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</si>
  <si>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</si>
  <si>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</si>
  <si>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</si>
  <si>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</si>
  <si>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</si>
  <si>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</si>
  <si>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</si>
  <si>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</si>
  <si>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</si>
  <si>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</si>
  <si>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</si>
  <si>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</si>
  <si>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</si>
  <si>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</si>
  <si>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</si>
  <si>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</si>
  <si>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</si>
  <si>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</si>
  <si>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</si>
  <si>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</si>
  <si>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</si>
  <si>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</si>
  <si>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</si>
  <si>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</si>
  <si>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</si>
  <si>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</si>
  <si>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</si>
  <si>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</si>
  <si>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</si>
  <si>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</si>
  <si>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</si>
  <si>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</si>
  <si>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</si>
  <si>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</si>
  <si>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</si>
  <si>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</si>
  <si>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</si>
  <si>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</si>
  <si>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</si>
  <si>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</si>
  <si>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</si>
  <si>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</si>
  <si>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</si>
  <si>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</si>
  <si>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</si>
  <si>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</si>
  <si>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</si>
  <si>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</si>
  <si>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</si>
  <si>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</si>
  <si>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</si>
  <si>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</si>
  <si>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</si>
  <si>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</si>
  <si>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</si>
  <si>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</si>
  <si>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</si>
  <si>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</si>
  <si>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</si>
  <si>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</si>
  <si>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</si>
  <si>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</si>
  <si>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</si>
  <si>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</si>
  <si>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</si>
  <si>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</si>
  <si>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</si>
  <si>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</si>
  <si>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</si>
  <si>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</si>
  <si>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</si>
  <si>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</si>
  <si>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</si>
  <si>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</si>
  <si>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</si>
  <si>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</si>
  <si>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</si>
  <si>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</si>
  <si>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</si>
  <si>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</si>
  <si>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</si>
  <si>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</si>
  <si>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</si>
  <si>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</si>
  <si>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</si>
  <si>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</si>
  <si>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</si>
  <si>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</si>
  <si>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</si>
  <si>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</si>
  <si>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</si>
  <si>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</si>
  <si>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</si>
  <si>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</si>
  <si>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</si>
  <si>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</si>
  <si>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</si>
  <si>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</si>
  <si>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</si>
  <si>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</si>
  <si>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</si>
  <si>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</si>
  <si>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</si>
  <si>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</si>
  <si>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</si>
  <si>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</si>
  <si>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</si>
  <si>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</si>
  <si>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</si>
  <si>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</si>
  <si>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</si>
  <si>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</si>
  <si>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</si>
  <si>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</si>
  <si>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</si>
  <si>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</si>
  <si>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</si>
  <si>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</si>
  <si>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</si>
  <si>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</si>
  <si>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</si>
  <si>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</si>
  <si>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</si>
  <si>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</si>
  <si>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</si>
  <si>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</si>
  <si>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</si>
  <si>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</si>
  <si>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</si>
  <si>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</si>
  <si>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</si>
  <si>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</si>
  <si>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</si>
  <si>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</si>
  <si>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</si>
  <si>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</si>
  <si>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</si>
  <si>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</si>
  <si>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</si>
  <si>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</si>
  <si>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</si>
  <si>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</si>
  <si>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</si>
  <si>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</si>
  <si>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</si>
  <si>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</si>
  <si>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</si>
  <si>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</si>
  <si>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</si>
  <si>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</si>
  <si>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</si>
  <si>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</si>
  <si>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</si>
  <si>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</si>
  <si>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</si>
  <si>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</si>
  <si>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</si>
  <si>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</si>
  <si>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</si>
  <si>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</si>
  <si>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</si>
  <si>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</si>
  <si>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</si>
  <si>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</si>
  <si>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</si>
  <si>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</si>
  <si>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</si>
  <si>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</si>
  <si>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</si>
  <si>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</si>
  <si>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</si>
  <si>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</si>
  <si>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</si>
  <si>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</si>
  <si>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</si>
  <si>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</si>
  <si>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</si>
  <si>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</si>
  <si>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</si>
  <si>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</si>
  <si>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</si>
  <si>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</si>
  <si>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</si>
  <si>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</si>
  <si>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</si>
  <si>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</si>
  <si>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</si>
  <si>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</si>
  <si>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</si>
  <si>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</si>
  <si>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</si>
  <si>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</si>
  <si>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</si>
  <si>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</si>
  <si>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</si>
  <si>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</si>
  <si>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</si>
  <si>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</si>
  <si>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</si>
  <si>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</si>
  <si>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</si>
  <si>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</si>
  <si>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</si>
  <si>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</si>
  <si>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</si>
  <si>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</si>
  <si>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</si>
  <si>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</si>
  <si>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</si>
  <si>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</si>
  <si>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</si>
  <si>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</si>
  <si>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</si>
  <si>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</si>
  <si>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</si>
  <si>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</si>
  <si>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</si>
  <si>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</si>
  <si>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</si>
  <si>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</si>
  <si>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</si>
  <si>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</si>
  <si>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</si>
  <si>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</si>
  <si>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</si>
  <si>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</si>
  <si>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</si>
  <si>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</si>
  <si>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</si>
  <si>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</si>
  <si>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</si>
  <si>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</si>
  <si>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</si>
  <si>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</si>
  <si>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</si>
  <si>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</si>
  <si>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</si>
  <si>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</si>
  <si>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</si>
  <si>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</si>
  <si>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</si>
  <si>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</si>
  <si>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</si>
  <si>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</si>
  <si>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</si>
  <si>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</si>
  <si>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</si>
  <si>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</si>
  <si>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</si>
  <si>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</si>
  <si>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</si>
  <si>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</si>
  <si>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</si>
  <si>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</si>
  <si>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</si>
  <si>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</si>
  <si>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</si>
  <si>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</si>
  <si>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</si>
  <si>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</si>
  <si>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</si>
  <si>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</si>
  <si>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</si>
  <si>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</si>
  <si>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</si>
  <si>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</si>
  <si>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</si>
  <si>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</si>
  <si>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</si>
  <si>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</si>
  <si>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</si>
  <si>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</si>
  <si>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</si>
  <si>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</si>
  <si>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</si>
  <si>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</si>
  <si>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</si>
  <si>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</si>
  <si>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</si>
  <si>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</si>
  <si>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</si>
  <si>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</si>
  <si>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</si>
  <si>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</si>
  <si>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</si>
  <si>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</si>
  <si>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</si>
  <si>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</si>
  <si>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</si>
  <si>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</si>
  <si>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</si>
  <si>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</si>
  <si>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</si>
  <si>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</si>
  <si>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</si>
  <si>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</si>
  <si>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</si>
  <si>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</si>
  <si>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</si>
  <si>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</si>
  <si>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</si>
  <si>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</si>
  <si>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</si>
  <si>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</si>
  <si>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</si>
  <si>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</si>
  <si>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</si>
  <si>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</si>
  <si>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</si>
  <si>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</si>
  <si>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</si>
  <si>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</si>
  <si>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</si>
  <si>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</si>
  <si>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</si>
  <si>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</si>
  <si>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</si>
  <si>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</si>
  <si>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</si>
  <si>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</si>
  <si>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</si>
  <si>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</si>
  <si>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</si>
  <si>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</si>
  <si>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</si>
  <si>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</si>
  <si>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</si>
  <si>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</si>
  <si>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</si>
  <si>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</si>
  <si>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</si>
  <si>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</si>
  <si>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</si>
  <si>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</si>
  <si>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</si>
  <si>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</si>
  <si>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</si>
  <si>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</si>
  <si>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</si>
  <si>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</si>
  <si>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</si>
  <si>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</si>
  <si>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</si>
  <si>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</si>
  <si>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</si>
  <si>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</si>
  <si>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</si>
  <si>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</si>
  <si>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</si>
  <si>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</si>
  <si>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</si>
  <si>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</si>
  <si>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</si>
  <si>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</si>
  <si>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</si>
  <si>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</si>
  <si>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</si>
  <si>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</si>
  <si>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</si>
  <si>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</si>
  <si>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</si>
  <si>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</si>
  <si>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</si>
  <si>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</si>
  <si>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</si>
  <si>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</si>
  <si>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</si>
  <si>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</si>
  <si>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</si>
  <si>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</si>
  <si>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</si>
  <si>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</si>
  <si>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</si>
  <si>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</si>
  <si>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</si>
  <si>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</si>
  <si>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</si>
  <si>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</si>
  <si>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</si>
  <si>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</si>
  <si>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</si>
  <si>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</si>
  <si>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</si>
  <si>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</si>
  <si>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</si>
  <si>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</si>
  <si>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</si>
  <si>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</si>
  <si>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</si>
  <si>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</si>
  <si>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</si>
  <si>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</si>
  <si>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</si>
  <si>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</si>
  <si>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</si>
  <si>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</si>
  <si>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</si>
  <si>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</si>
  <si>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</si>
  <si>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</si>
  <si>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</si>
  <si>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</si>
  <si>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</si>
  <si>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</si>
  <si>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</si>
  <si>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</si>
  <si>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</si>
  <si>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</si>
  <si>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</si>
  <si>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</si>
  <si>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</si>
  <si>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</si>
  <si>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</si>
  <si>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</si>
  <si>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</si>
  <si>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</si>
  <si>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</si>
  <si>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</si>
  <si>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</si>
  <si>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</si>
  <si>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</si>
  <si>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</si>
  <si>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</si>
  <si>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</si>
  <si>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</si>
  <si>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</si>
  <si>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</si>
  <si>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</si>
  <si>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</si>
  <si>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</si>
  <si>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</si>
  <si>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</si>
  <si>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</si>
  <si>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</si>
  <si>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</si>
  <si>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</si>
  <si>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</si>
  <si>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</si>
  <si>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</si>
  <si>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</si>
  <si>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</si>
  <si>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</si>
  <si>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</si>
  <si>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</si>
  <si>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</si>
  <si>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</si>
  <si>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</si>
  <si>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</si>
  <si>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</si>
  <si>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</si>
  <si>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</si>
  <si>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</si>
  <si>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</si>
  <si>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</si>
  <si>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</si>
  <si>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</si>
  <si>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</si>
  <si>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</si>
  <si>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</si>
  <si>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</si>
  <si>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</si>
  <si>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</si>
  <si>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</si>
  <si>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</si>
  <si>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</si>
  <si>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</si>
  <si>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</si>
  <si>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</si>
  <si>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</si>
  <si>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</si>
  <si>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</si>
  <si>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</si>
  <si>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</si>
  <si>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</si>
  <si>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</si>
  <si>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</si>
  <si>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</si>
  <si>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</si>
  <si>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</si>
  <si>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</si>
  <si>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</si>
  <si>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</si>
  <si>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</si>
  <si>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</si>
  <si>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</si>
  <si>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</si>
  <si>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</si>
  <si>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</si>
  <si>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</si>
  <si>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</si>
  <si>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</si>
  <si>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</si>
  <si>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</si>
  <si>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</si>
  <si>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</si>
  <si>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</si>
  <si>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</si>
  <si>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</si>
  <si>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</si>
  <si>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</si>
  <si>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</si>
  <si>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</si>
  <si>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</si>
  <si>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</si>
  <si>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</si>
  <si>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</si>
  <si>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</si>
  <si>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</si>
  <si>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</si>
  <si>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</si>
  <si>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</si>
  <si>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</si>
  <si>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</si>
  <si>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</si>
  <si>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</si>
  <si>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</si>
  <si>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</si>
  <si>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</si>
  <si>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</si>
  <si>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</si>
  <si>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</si>
  <si>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</si>
  <si>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</si>
  <si>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</si>
  <si>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</si>
  <si>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</si>
  <si>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</si>
  <si>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</si>
  <si>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</si>
  <si>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</si>
  <si>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</si>
  <si>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</si>
  <si>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</si>
  <si>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</si>
  <si>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</si>
  <si>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</si>
  <si>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</si>
  <si>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</si>
  <si>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</si>
  <si>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</si>
  <si>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</si>
  <si>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</si>
  <si>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</si>
  <si>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</si>
  <si>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</si>
  <si>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</si>
  <si>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</si>
  <si>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</si>
  <si>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</si>
  <si>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</si>
  <si>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</si>
  <si>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</si>
  <si>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</si>
  <si>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</si>
  <si>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</si>
  <si>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</si>
  <si>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</si>
  <si>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</si>
  <si>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</si>
  <si>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</si>
  <si>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</si>
  <si>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</si>
  <si>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</si>
  <si>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</si>
  <si>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</si>
  <si>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</si>
  <si>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</si>
  <si>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</si>
  <si>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</si>
  <si>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</si>
  <si>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</si>
  <si>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</si>
  <si>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</si>
  <si>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</si>
  <si>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</si>
  <si>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</si>
  <si>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</si>
  <si>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</si>
  <si>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</si>
  <si>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</si>
  <si>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</si>
  <si>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</si>
  <si>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</si>
  <si>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</si>
  <si>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</si>
  <si>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</si>
  <si>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</si>
  <si>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</si>
  <si>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</si>
  <si>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</si>
  <si>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</si>
  <si>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</si>
  <si>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</si>
  <si>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</si>
  <si>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</si>
  <si>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</si>
  <si>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</si>
  <si>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</si>
  <si>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</si>
  <si>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</si>
  <si>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</si>
  <si>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</si>
  <si>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</si>
  <si>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</si>
  <si>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</si>
  <si>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</si>
  <si>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</si>
  <si>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</si>
  <si>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</si>
  <si>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</si>
  <si>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</si>
  <si>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</si>
  <si>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</si>
  <si>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</si>
  <si>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</si>
  <si>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</si>
  <si>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</si>
  <si>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</si>
  <si>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</si>
  <si>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</si>
  <si>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</si>
  <si>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</si>
  <si>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</si>
  <si>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</si>
  <si>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</si>
  <si>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</si>
  <si>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</si>
  <si>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</si>
  <si>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</si>
  <si>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</si>
  <si>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</si>
  <si>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</si>
  <si>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</si>
  <si>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</si>
  <si>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</si>
  <si>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</si>
  <si>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</si>
  <si>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</si>
  <si>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</si>
  <si>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</si>
  <si>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</si>
  <si>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</si>
  <si>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</si>
  <si>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</si>
  <si>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</si>
  <si>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</si>
  <si>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</si>
  <si>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</si>
  <si>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</si>
  <si>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</si>
  <si>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</si>
  <si>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</si>
  <si>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</si>
  <si>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</si>
  <si>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</si>
  <si>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</si>
  <si>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</si>
  <si>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</si>
  <si>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</si>
  <si>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</si>
  <si>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</si>
  <si>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</si>
  <si>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</si>
  <si>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</si>
  <si>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</si>
  <si>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</si>
  <si>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</si>
  <si>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</si>
  <si>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</si>
  <si>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</si>
  <si>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</si>
  <si>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</si>
  <si>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</si>
  <si>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</si>
  <si>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</si>
  <si>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</si>
  <si>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</si>
  <si>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</si>
  <si>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</si>
  <si>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</si>
  <si>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</si>
  <si>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</si>
  <si>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</si>
  <si>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</si>
  <si>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</si>
  <si>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</si>
  <si>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</si>
  <si>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</si>
  <si>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</si>
  <si>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</si>
  <si>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</si>
  <si>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</si>
  <si>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</si>
  <si>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</si>
  <si>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</si>
  <si>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</si>
  <si>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</si>
  <si>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</si>
  <si>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</si>
  <si>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</si>
  <si>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</si>
  <si>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</si>
  <si>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</si>
  <si>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</si>
  <si>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</si>
  <si>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</si>
  <si>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</si>
  <si>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</si>
  <si>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</si>
  <si>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</si>
  <si>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</si>
  <si>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</si>
  <si>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</si>
  <si>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</si>
  <si>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</si>
  <si>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</si>
  <si>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</si>
  <si>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</si>
  <si>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</si>
  <si>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</si>
  <si>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</si>
  <si>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</si>
  <si>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</si>
  <si>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</si>
  <si>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</si>
  <si>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</si>
  <si>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</si>
  <si>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</si>
  <si>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</si>
  <si>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</si>
  <si>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</si>
  <si>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</si>
  <si>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</si>
  <si>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</si>
  <si>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</si>
  <si>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</si>
  <si>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</si>
  <si>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</si>
  <si>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</si>
  <si>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</si>
  <si>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</si>
  <si>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</si>
  <si>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</si>
  <si>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</si>
  <si>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</si>
  <si>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</si>
  <si>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</si>
  <si>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</si>
  <si>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</si>
  <si>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</si>
  <si>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</si>
  <si>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</si>
  <si>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</si>
  <si>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</si>
  <si>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</si>
  <si>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</si>
  <si>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</si>
  <si>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</si>
  <si>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</si>
  <si>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</si>
  <si>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</si>
  <si>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</si>
  <si>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</si>
  <si>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</si>
  <si>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</si>
  <si>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</si>
  <si>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</si>
  <si>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</si>
  <si>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</si>
  <si>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</si>
  <si>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</si>
  <si>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</si>
  <si>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</si>
  <si>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</si>
  <si>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</si>
  <si>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</si>
  <si>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</si>
  <si>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</si>
  <si>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</si>
  <si>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</si>
  <si>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</si>
  <si>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</si>
  <si>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</si>
  <si>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</si>
  <si>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</si>
  <si>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</si>
  <si>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</si>
  <si>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</si>
  <si>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</si>
  <si>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</si>
  <si>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</si>
  <si>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</si>
  <si>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</si>
  <si>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</si>
  <si>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</si>
  <si>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</si>
  <si>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</si>
  <si>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</si>
  <si>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</si>
  <si>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</si>
  <si>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</si>
  <si>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</si>
  <si>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</si>
  <si>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</si>
  <si>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</si>
  <si>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</si>
  <si>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</si>
  <si>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</si>
  <si>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</si>
  <si>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</si>
  <si>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</si>
  <si>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</si>
  <si>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</si>
  <si>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</si>
  <si>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</si>
  <si>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</si>
  <si>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</si>
  <si>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</si>
  <si>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</si>
  <si>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</si>
  <si>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</si>
  <si>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</si>
  <si>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</si>
  <si>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</si>
  <si>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</si>
  <si>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</si>
  <si>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</si>
  <si>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</si>
  <si>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</si>
  <si>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</si>
  <si>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</si>
  <si>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</si>
  <si>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</si>
  <si>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</si>
  <si>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</si>
  <si>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</si>
  <si>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</si>
  <si>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</si>
  <si>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</si>
  <si>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</si>
  <si>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</si>
  <si>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</si>
  <si>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</si>
  <si>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</si>
  <si>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</si>
  <si>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</si>
  <si>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</si>
  <si>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</si>
  <si>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</si>
  <si>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</si>
  <si>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</si>
  <si>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</si>
  <si>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</si>
  <si>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</si>
  <si>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</si>
  <si>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</si>
  <si>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</si>
  <si>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</si>
  <si>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</si>
  <si>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</si>
  <si>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</si>
  <si>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</si>
  <si>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</si>
  <si>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</si>
  <si>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</si>
  <si>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</si>
  <si>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</si>
  <si>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</si>
  <si>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</si>
  <si>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</si>
  <si>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</si>
  <si>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</si>
  <si>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</si>
  <si>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</si>
  <si>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</si>
  <si>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</si>
  <si>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</si>
  <si>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</si>
  <si>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</si>
  <si>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</si>
  <si>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</si>
  <si>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</si>
  <si>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</si>
  <si>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</si>
  <si>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</si>
  <si>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</si>
  <si>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</si>
  <si>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</si>
  <si>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</si>
  <si>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</si>
  <si>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</si>
  <si>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</si>
  <si>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</si>
  <si>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</si>
  <si>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</si>
  <si>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</si>
  <si>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</si>
  <si>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</si>
  <si>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</si>
  <si>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</si>
  <si>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</si>
  <si>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</si>
  <si>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</si>
  <si>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</si>
  <si>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</si>
  <si>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</si>
  <si>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</si>
  <si>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</si>
  <si>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</si>
  <si>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</si>
  <si>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</si>
  <si>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</si>
  <si>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</si>
  <si>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</si>
  <si>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</si>
  <si>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</si>
  <si>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</si>
  <si>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</si>
  <si>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</si>
  <si>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</si>
  <si>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</si>
  <si>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</si>
  <si>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</si>
  <si>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</si>
  <si>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</si>
  <si>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</si>
  <si>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</si>
  <si>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</si>
  <si>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</si>
  <si>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</si>
  <si>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</si>
  <si>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</si>
  <si>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</si>
  <si>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</si>
  <si>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</si>
  <si>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</si>
  <si>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</si>
  <si>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</si>
  <si>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</si>
  <si>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</si>
  <si>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</si>
  <si>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</si>
  <si>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</si>
  <si>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</si>
  <si>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</si>
  <si>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</si>
  <si>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</si>
  <si>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</si>
  <si>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</si>
  <si>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</si>
  <si>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</si>
  <si>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</si>
  <si>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</si>
  <si>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</si>
  <si>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</si>
  <si>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</si>
  <si>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</si>
  <si>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</si>
  <si>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</si>
  <si>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</si>
  <si>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</si>
  <si>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</si>
  <si>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</si>
  <si>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</si>
  <si>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</si>
  <si>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</si>
  <si>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</si>
  <si>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</si>
  <si>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</si>
  <si>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</si>
  <si>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</si>
  <si>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</si>
  <si>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</si>
  <si>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</si>
  <si>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</si>
  <si>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</si>
  <si>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</si>
  <si>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</si>
  <si>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</si>
  <si>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</si>
  <si>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</si>
  <si>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</si>
  <si>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</si>
  <si>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</si>
  <si>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</si>
  <si>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</si>
  <si>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</si>
  <si>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</si>
  <si>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</si>
  <si>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</si>
  <si>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</si>
  <si>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</si>
  <si>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</si>
  <si>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</si>
  <si>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</si>
  <si>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</si>
  <si>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</si>
  <si>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</si>
  <si>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</si>
  <si>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</si>
  <si>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</si>
  <si>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</si>
  <si>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</si>
  <si>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</si>
  <si>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</si>
  <si>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</si>
  <si>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</si>
  <si>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</si>
  <si>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</si>
  <si>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</si>
  <si>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</si>
  <si>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</si>
  <si>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</si>
  <si>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</si>
  <si>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</si>
  <si>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</si>
  <si>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</si>
  <si>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</si>
  <si>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</si>
  <si>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</si>
  <si>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</si>
  <si>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</si>
  <si>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</si>
  <si>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</si>
  <si>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</si>
  <si>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</si>
  <si>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</si>
  <si>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</si>
  <si>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</si>
  <si>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</si>
  <si>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</si>
  <si>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</si>
  <si>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</si>
  <si>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</si>
  <si>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</si>
  <si>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</si>
  <si>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</si>
  <si>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</si>
  <si>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</si>
  <si>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</si>
  <si>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</si>
  <si>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</si>
  <si>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</si>
  <si>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</si>
  <si>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</si>
  <si>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</si>
  <si>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</si>
  <si>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</si>
  <si>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</si>
  <si>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</si>
  <si>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</si>
  <si>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</si>
  <si>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</si>
  <si>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</si>
  <si>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</si>
  <si>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</si>
  <si>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</si>
  <si>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</si>
  <si>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</si>
  <si>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</si>
  <si>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</si>
  <si>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</si>
  <si>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</si>
  <si>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</si>
  <si>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</si>
  <si>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</si>
  <si>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</si>
  <si>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</si>
  <si>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</si>
  <si>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</si>
  <si>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</si>
  <si>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</si>
  <si>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</si>
  <si>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</si>
  <si>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</si>
  <si>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</si>
  <si>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</si>
  <si>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</si>
  <si>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</si>
  <si>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</si>
  <si>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</si>
  <si>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</si>
  <si>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</si>
  <si>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</si>
  <si>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</si>
  <si>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</si>
  <si>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</si>
  <si>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</si>
  <si>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</si>
  <si>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</si>
  <si>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</si>
  <si>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</si>
  <si>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</si>
  <si>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</si>
  <si>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</si>
  <si>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</si>
  <si>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</si>
  <si>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</si>
  <si>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</si>
  <si>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</si>
  <si>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</si>
  <si>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</si>
  <si>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</si>
  <si>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</si>
  <si>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</si>
  <si>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</si>
  <si>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</si>
  <si>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</si>
  <si>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</si>
  <si>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</si>
  <si>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</si>
  <si>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</si>
  <si>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</si>
  <si>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</si>
  <si>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</si>
  <si>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</si>
  <si>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</si>
  <si>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</si>
  <si>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</si>
  <si>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</si>
  <si>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</si>
  <si>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</si>
  <si>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</si>
  <si>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</si>
  <si>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</si>
  <si>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</si>
  <si>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</si>
  <si>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</si>
  <si>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</si>
  <si>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</si>
  <si>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</si>
  <si>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</si>
  <si>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</si>
  <si>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</si>
  <si>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</si>
  <si>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</si>
  <si>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</si>
  <si>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</si>
  <si>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</si>
  <si>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</si>
  <si>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</si>
  <si>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</si>
  <si>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</si>
  <si>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</si>
  <si>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</si>
  <si>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</si>
  <si>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</si>
  <si>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</si>
  <si>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</si>
  <si>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</si>
  <si>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</si>
  <si>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</si>
  <si>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</si>
  <si>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</si>
  <si>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</si>
  <si>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</si>
  <si>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</si>
  <si>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</si>
  <si>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</si>
  <si>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</si>
  <si>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</si>
  <si>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</si>
  <si>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</si>
  <si>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</si>
  <si>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</si>
  <si>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</si>
  <si>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</si>
  <si>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</si>
  <si>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</si>
  <si>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</si>
  <si>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</si>
  <si>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</si>
  <si>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</si>
  <si>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</si>
  <si>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</si>
  <si>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</si>
  <si>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</si>
  <si>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</si>
  <si>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</si>
  <si>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</si>
  <si>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</si>
  <si>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</si>
  <si>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</si>
  <si>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</si>
  <si>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</si>
  <si>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</si>
  <si>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</si>
  <si>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</si>
  <si>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</si>
  <si>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</si>
  <si>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</si>
  <si>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</si>
  <si>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</si>
  <si>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</si>
  <si>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</si>
  <si>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</si>
  <si>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</si>
  <si>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</si>
  <si>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</si>
  <si>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</si>
  <si>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</si>
  <si>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</si>
  <si>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</si>
  <si>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</si>
  <si>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</si>
  <si>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</si>
  <si>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</si>
  <si>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</si>
  <si>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</si>
  <si>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</si>
  <si>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</si>
  <si>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</si>
  <si>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</si>
  <si>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</si>
  <si>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</si>
  <si>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</si>
  <si>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</si>
  <si>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</si>
  <si>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</si>
  <si>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</si>
  <si>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</si>
  <si>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</si>
  <si>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</si>
  <si>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</si>
  <si>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</si>
  <si>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</si>
  <si>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</si>
  <si>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</si>
  <si>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</si>
  <si>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</si>
  <si>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</si>
  <si>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</si>
  <si>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</si>
  <si>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</si>
  <si>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</si>
  <si>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</si>
  <si>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</si>
  <si>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</si>
  <si>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</si>
  <si>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</si>
  <si>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</si>
  <si>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</si>
  <si>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</si>
  <si>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</si>
  <si>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</si>
  <si>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</si>
  <si>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</si>
  <si>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</si>
  <si>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</si>
  <si>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</si>
  <si>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</si>
  <si>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</si>
  <si>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</si>
  <si>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</si>
  <si>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</si>
  <si>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</si>
  <si>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</si>
  <si>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</si>
  <si>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</si>
  <si>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</si>
  <si>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</si>
  <si>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</si>
  <si>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</si>
  <si>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</si>
  <si>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</si>
  <si>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</si>
  <si>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</si>
  <si>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</si>
  <si>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</si>
  <si>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</si>
  <si>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</si>
  <si>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</si>
  <si>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</si>
  <si>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</si>
  <si>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</si>
  <si>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</si>
  <si>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</si>
  <si>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</si>
  <si>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</si>
  <si>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</si>
  <si>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</si>
  <si>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</si>
  <si>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</si>
  <si>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</si>
  <si>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</si>
  <si>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</si>
  <si>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</si>
  <si>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</si>
  <si>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</si>
  <si>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</si>
  <si>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</si>
  <si>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</si>
  <si>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</si>
  <si>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</si>
  <si>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</si>
  <si>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</si>
  <si>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</si>
  <si>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</si>
  <si>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</si>
  <si>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</si>
  <si>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</si>
  <si>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</si>
  <si>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</si>
  <si>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</si>
  <si>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</si>
  <si>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</si>
  <si>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</si>
  <si>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</si>
  <si>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</si>
  <si>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</si>
  <si>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</si>
  <si>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</si>
  <si>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</si>
  <si>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</si>
  <si>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</si>
  <si>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</si>
  <si>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</si>
  <si>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</si>
  <si>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</si>
  <si>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</si>
  <si>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</si>
  <si>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</si>
  <si>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</si>
  <si>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</si>
  <si>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</si>
  <si>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</si>
  <si>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</si>
  <si>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</si>
  <si>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</si>
  <si>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</si>
  <si>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</si>
  <si>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</si>
  <si>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</si>
  <si>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</si>
  <si>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</si>
  <si>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</si>
  <si>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</si>
  <si>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</si>
  <si>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</si>
  <si>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</si>
  <si>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</si>
  <si>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</si>
  <si>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</si>
  <si>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</si>
  <si>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</si>
  <si>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</si>
  <si>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</si>
  <si>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</si>
  <si>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</si>
  <si>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</si>
  <si>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</si>
  <si>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</si>
  <si>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</si>
  <si>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</si>
  <si>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</si>
  <si>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</si>
  <si>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</si>
  <si>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</si>
  <si>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</si>
  <si>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</si>
  <si>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</si>
  <si>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</si>
  <si>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</si>
  <si>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</si>
  <si>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</si>
  <si>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</si>
  <si>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</si>
  <si>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</si>
  <si>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</si>
  <si>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</si>
  <si>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</si>
  <si>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</si>
  <si>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</si>
  <si>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</si>
  <si>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</si>
  <si>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</si>
  <si>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</si>
  <si>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</si>
  <si>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</si>
  <si>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</si>
  <si>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</si>
  <si>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</si>
  <si>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</si>
  <si>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</si>
  <si>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</si>
  <si>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</si>
  <si>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</si>
  <si>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</si>
  <si>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</si>
  <si>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</si>
  <si>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</si>
  <si>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</si>
  <si>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</si>
  <si>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</si>
  <si>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</si>
  <si>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</si>
  <si>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</si>
  <si>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</si>
  <si>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</si>
  <si>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</si>
  <si>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</si>
  <si>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</si>
  <si>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</si>
  <si>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</si>
  <si>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</si>
  <si>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</si>
  <si>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</si>
  <si>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</si>
  <si>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</si>
  <si>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</si>
  <si>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</si>
  <si>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</si>
  <si>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</si>
  <si>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</si>
  <si>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</si>
  <si>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</si>
  <si>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</si>
  <si>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</si>
  <si>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</si>
  <si>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</si>
  <si>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</si>
  <si>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</si>
  <si>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</si>
  <si>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</si>
  <si>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</si>
  <si>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</si>
  <si>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</si>
  <si>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</si>
  <si>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</si>
  <si>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</si>
  <si>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</si>
  <si>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</si>
  <si>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</si>
  <si>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</si>
  <si>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</si>
  <si>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</si>
  <si>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</si>
  <si>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</si>
  <si>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</si>
  <si>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</si>
  <si>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</si>
  <si>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</si>
  <si>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</si>
  <si>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</si>
  <si>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</si>
  <si>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</si>
  <si>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</si>
  <si>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</si>
  <si>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</si>
  <si>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</si>
  <si>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</si>
  <si>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</si>
  <si>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</si>
  <si>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</si>
  <si>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</si>
  <si>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</si>
  <si>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</si>
  <si>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</si>
  <si>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</si>
  <si>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</si>
  <si>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</si>
  <si>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</si>
  <si>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</si>
  <si>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</si>
  <si>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</si>
  <si>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</si>
  <si>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</si>
  <si>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</si>
  <si>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</si>
  <si>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</si>
  <si>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</si>
  <si>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</si>
  <si>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</si>
  <si>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</si>
  <si>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</si>
  <si>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</si>
  <si>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</si>
  <si>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</si>
  <si>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</si>
  <si>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</si>
  <si>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</si>
  <si>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</si>
  <si>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</si>
  <si>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</si>
  <si>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</si>
  <si>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</si>
  <si>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</si>
  <si>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</si>
  <si>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</si>
  <si>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</si>
  <si>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</si>
  <si>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</si>
  <si>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</si>
  <si>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</si>
  <si>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</si>
  <si>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</si>
  <si>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</si>
  <si>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</si>
  <si>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</si>
  <si>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</si>
  <si>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</si>
  <si>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</si>
  <si>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</si>
  <si>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</si>
  <si>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</si>
  <si>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</si>
  <si>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</si>
  <si>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</si>
  <si>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</si>
  <si>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</si>
  <si>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</si>
  <si>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</si>
  <si>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</si>
  <si>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</si>
  <si>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</si>
  <si>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</si>
  <si>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</si>
  <si>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</si>
  <si>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</si>
  <si>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</si>
  <si>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</si>
  <si>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</si>
  <si>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</si>
  <si>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</si>
  <si>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</si>
  <si>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</si>
  <si>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</si>
  <si>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</si>
  <si>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</si>
  <si>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</si>
  <si>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</si>
  <si>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</si>
  <si>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</si>
  <si>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</si>
  <si>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</si>
  <si>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</si>
  <si>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</si>
  <si>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</si>
  <si>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</si>
  <si>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</si>
  <si>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</si>
  <si>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</si>
  <si>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</si>
  <si>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</si>
  <si>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</si>
  <si>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</si>
  <si>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</si>
  <si>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</si>
  <si>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</si>
  <si>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</si>
  <si>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</si>
  <si>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</si>
  <si>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</si>
  <si>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</si>
  <si>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</si>
  <si>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</si>
  <si>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</si>
  <si>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</si>
  <si>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</si>
  <si>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</si>
  <si>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</si>
  <si>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</si>
  <si>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</si>
  <si>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</si>
  <si>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</si>
  <si>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</si>
  <si>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</si>
  <si>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</si>
  <si>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</si>
  <si>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</si>
  <si>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</si>
  <si>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</si>
  <si>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</si>
  <si>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</si>
  <si>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</si>
  <si>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</si>
  <si>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</si>
  <si>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</si>
  <si>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</si>
  <si>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</si>
  <si>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</si>
  <si>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</si>
  <si>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</si>
  <si>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</si>
  <si>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</si>
  <si>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</si>
  <si>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</si>
  <si>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</si>
  <si>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</si>
  <si>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</si>
  <si>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</si>
  <si>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</si>
  <si>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</si>
  <si>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</si>
  <si>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</si>
  <si>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</si>
  <si>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</si>
  <si>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</si>
  <si>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</si>
  <si>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</si>
  <si>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</si>
  <si>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</si>
  <si>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</si>
  <si>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</si>
  <si>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</si>
  <si>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</si>
  <si>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</si>
  <si>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</si>
  <si>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</si>
  <si>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</si>
  <si>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</si>
  <si>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</si>
  <si>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</si>
  <si>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</si>
  <si>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</si>
  <si>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</si>
  <si>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</si>
  <si>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</si>
  <si>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</si>
  <si>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</si>
  <si>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</si>
  <si>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</si>
  <si>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</si>
  <si>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</si>
  <si>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</si>
  <si>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</si>
  <si>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</si>
  <si>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</si>
  <si>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</si>
  <si>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</si>
  <si>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</si>
  <si>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</si>
  <si>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</si>
  <si>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</si>
  <si>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</si>
  <si>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</si>
  <si>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</si>
  <si>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</si>
  <si>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</si>
  <si>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</si>
  <si>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</si>
  <si>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</si>
  <si>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</si>
  <si>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</si>
  <si>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</si>
  <si>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</si>
  <si>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</si>
  <si>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</si>
  <si>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</si>
  <si>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</si>
  <si>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</si>
  <si>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</si>
  <si>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</si>
  <si>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</si>
  <si>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</si>
  <si>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</si>
  <si>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</si>
  <si>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</si>
  <si>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</si>
  <si>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</si>
  <si>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</si>
  <si>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</si>
  <si>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</si>
  <si>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</si>
  <si>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</si>
  <si>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</si>
  <si>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</si>
  <si>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</si>
  <si>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</si>
  <si>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</si>
  <si>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</si>
  <si>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</si>
  <si>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</si>
  <si>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</si>
  <si>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</si>
  <si>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</si>
  <si>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</si>
  <si>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</si>
  <si>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</si>
  <si>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</si>
  <si>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</si>
  <si>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</si>
  <si>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</si>
  <si>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</si>
  <si>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</si>
  <si>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</si>
  <si>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</si>
  <si>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</si>
  <si>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</si>
  <si>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</si>
  <si>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</si>
  <si>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</si>
  <si>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</si>
  <si>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</si>
  <si>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</si>
  <si>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</si>
  <si>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</si>
  <si>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</si>
  <si>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</si>
  <si>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</si>
  <si>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</si>
  <si>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</si>
  <si>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</si>
  <si>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</si>
  <si>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</si>
  <si>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</si>
  <si>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</si>
  <si>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</si>
  <si>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</si>
  <si>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</si>
  <si>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</si>
  <si>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</si>
  <si>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</si>
  <si>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</si>
  <si>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</si>
  <si>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</si>
  <si>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</si>
  <si>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</si>
  <si>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</si>
  <si>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</si>
  <si>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</si>
  <si>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</si>
  <si>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</si>
  <si>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</si>
  <si>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</si>
  <si>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</si>
  <si>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</si>
  <si>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</si>
  <si>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</si>
  <si>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</si>
  <si>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</si>
  <si>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</si>
  <si>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</si>
  <si>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</si>
  <si>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</si>
  <si>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</si>
  <si>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</si>
  <si>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</si>
  <si>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</si>
  <si>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</si>
  <si>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</si>
  <si>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</si>
  <si>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</si>
  <si>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</si>
  <si>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</si>
  <si>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</si>
  <si>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</si>
  <si>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</si>
  <si>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</si>
  <si>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</si>
  <si>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</si>
  <si>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</si>
  <si>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</si>
  <si>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</si>
  <si>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</si>
  <si>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</si>
  <si>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</si>
  <si>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</si>
  <si>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</si>
  <si>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</si>
  <si>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</si>
  <si>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</si>
  <si>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</si>
  <si>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</si>
  <si>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</si>
  <si>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</si>
  <si>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</si>
  <si>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</si>
  <si>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</si>
  <si>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</si>
  <si>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</si>
  <si>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</si>
  <si>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</si>
  <si>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</si>
  <si>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</si>
  <si>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</si>
  <si>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</si>
  <si>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</si>
  <si>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</si>
  <si>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</si>
  <si>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</si>
  <si>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</si>
  <si>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</si>
  <si>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</si>
  <si>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</si>
  <si>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</si>
  <si>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</si>
  <si>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</si>
  <si>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</si>
  <si>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</si>
  <si>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</si>
  <si>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</si>
  <si>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</si>
  <si>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</si>
  <si>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</si>
  <si>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</si>
  <si>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</si>
  <si>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</si>
  <si>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</si>
  <si>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</si>
  <si>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</si>
  <si>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</si>
  <si>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</si>
  <si>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</si>
  <si>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</si>
  <si>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</si>
  <si>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</si>
  <si>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</si>
  <si>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</si>
  <si>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</si>
  <si>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</si>
  <si>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</si>
  <si>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</si>
  <si>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</si>
  <si>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</si>
  <si>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</si>
  <si>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</si>
  <si>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</si>
  <si>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</si>
  <si>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</si>
  <si>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</si>
  <si>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</si>
  <si>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</si>
  <si>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</si>
  <si>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</si>
  <si>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</si>
  <si>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</si>
  <si>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</si>
  <si>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</si>
  <si>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</si>
  <si>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</si>
  <si>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</si>
  <si>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</si>
  <si>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</si>
  <si>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</si>
  <si>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</si>
  <si>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</si>
  <si>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</si>
  <si>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</si>
  <si>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</si>
  <si>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</si>
  <si>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</si>
  <si>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</si>
  <si>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</si>
  <si>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</si>
  <si>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</si>
  <si>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</si>
  <si>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</si>
  <si>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</si>
  <si>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</si>
  <si>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</si>
  <si>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</si>
  <si>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</si>
  <si>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</si>
  <si>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</si>
  <si>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</si>
  <si>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</si>
  <si>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</si>
  <si>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</si>
  <si>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</si>
  <si>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</si>
  <si>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</si>
  <si>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</si>
  <si>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</si>
  <si>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</si>
  <si>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</si>
  <si>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</si>
  <si>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</si>
  <si>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</si>
  <si>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</si>
  <si>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</si>
  <si>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</si>
  <si>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</si>
  <si>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</si>
  <si>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</si>
  <si>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</si>
  <si>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</si>
  <si>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</si>
  <si>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</si>
  <si>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</si>
  <si>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</si>
  <si>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</si>
  <si>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</si>
  <si>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</si>
  <si>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</si>
  <si>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</si>
  <si>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</si>
  <si>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</si>
  <si>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</si>
  <si>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</si>
  <si>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</si>
  <si>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</si>
  <si>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</si>
  <si>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</si>
  <si>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</si>
  <si>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</si>
  <si>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</si>
  <si>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</si>
  <si>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</si>
  <si>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</si>
  <si>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</si>
  <si>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</si>
  <si>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</si>
  <si>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</si>
  <si>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</si>
  <si>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</si>
  <si>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</si>
  <si>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</si>
  <si>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</si>
  <si>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</si>
  <si>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</si>
  <si>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</si>
  <si>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</si>
  <si>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</si>
  <si>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</si>
  <si>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</si>
  <si>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</si>
  <si>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</si>
  <si>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</si>
  <si>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</si>
  <si>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</si>
  <si>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</si>
  <si>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</si>
  <si>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</si>
  <si>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</si>
  <si>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</si>
  <si>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</si>
  <si>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</si>
  <si>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</si>
  <si>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</si>
  <si>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</si>
  <si>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</si>
  <si>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</si>
  <si>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</si>
  <si>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</si>
  <si>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</si>
  <si>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</si>
  <si>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</si>
  <si>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</si>
  <si>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</si>
  <si>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</si>
  <si>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</si>
  <si>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</si>
  <si>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</si>
  <si>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</si>
  <si>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</si>
  <si>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</si>
  <si>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</si>
  <si>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</si>
  <si>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</si>
  <si>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</si>
  <si>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</si>
  <si>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</si>
  <si>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</si>
  <si>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</si>
  <si>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</si>
  <si>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</si>
  <si>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</si>
  <si>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</si>
  <si>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</si>
  <si>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</si>
  <si>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</si>
  <si>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</si>
  <si>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</si>
  <si>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</si>
  <si>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</si>
  <si>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</si>
  <si>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</si>
  <si>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</si>
  <si>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</si>
  <si>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</si>
  <si>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</si>
  <si>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</si>
  <si>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</si>
  <si>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</si>
  <si>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</si>
  <si>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</si>
  <si>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</si>
  <si>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</si>
  <si>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</si>
  <si>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</si>
  <si>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</si>
  <si>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</si>
  <si>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</si>
  <si>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</si>
  <si>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</si>
  <si>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</si>
  <si>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</si>
  <si>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</si>
  <si>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</si>
  <si>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</si>
  <si>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</si>
  <si>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</si>
  <si>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</si>
  <si>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</si>
  <si>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</si>
  <si>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</si>
  <si>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</si>
  <si>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</si>
  <si>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</si>
  <si>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</si>
  <si>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</si>
  <si>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</si>
  <si>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</si>
  <si>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</si>
  <si>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</si>
  <si>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</si>
  <si>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</si>
  <si>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</si>
  <si>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</si>
  <si>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</si>
  <si>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</si>
  <si>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</si>
  <si>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</si>
  <si>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</si>
  <si>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</si>
  <si>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</si>
  <si>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</si>
  <si>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</si>
  <si>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</si>
  <si>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</si>
  <si>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</si>
  <si>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</si>
  <si>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</si>
  <si>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</si>
  <si>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</si>
  <si>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</si>
  <si>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</si>
  <si>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</si>
  <si>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</si>
  <si>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</si>
  <si>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</si>
  <si>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</si>
  <si>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</si>
  <si>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</si>
  <si>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</si>
  <si>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</si>
  <si>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</si>
  <si>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</si>
  <si>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</si>
  <si>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</si>
  <si>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</si>
  <si>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</si>
  <si>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</si>
  <si>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</si>
  <si>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</si>
  <si>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</si>
  <si>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</si>
  <si>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</si>
  <si>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</si>
  <si>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</si>
  <si>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</si>
  <si>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</si>
  <si>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</si>
  <si>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</si>
  <si>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</si>
  <si>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</si>
  <si>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</si>
  <si>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</si>
  <si>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</si>
  <si>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</si>
  <si>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</si>
  <si>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</si>
  <si>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</si>
  <si>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</si>
  <si>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</si>
  <si>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</si>
  <si>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</si>
  <si>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</si>
  <si>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</si>
  <si>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</si>
  <si>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</si>
  <si>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</si>
  <si>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</si>
  <si>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</si>
  <si>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</si>
  <si>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</si>
  <si>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</si>
  <si>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</si>
  <si>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</si>
  <si>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</si>
  <si>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</si>
  <si>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</si>
  <si>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</si>
  <si>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</si>
  <si>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</si>
  <si>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</si>
  <si>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</si>
  <si>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</si>
  <si>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</si>
  <si>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</si>
  <si>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</si>
  <si>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</si>
  <si>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</si>
  <si>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</si>
  <si>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</si>
  <si>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</si>
  <si>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</si>
  <si>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</si>
  <si>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</si>
  <si>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</si>
  <si>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</si>
  <si>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</si>
  <si>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</si>
  <si>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</si>
  <si>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</si>
  <si>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</si>
  <si>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</si>
  <si>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</si>
  <si>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</si>
  <si>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</si>
  <si>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</si>
  <si>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</si>
  <si>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</si>
  <si>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</si>
  <si>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</si>
  <si>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</si>
  <si>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</si>
  <si>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</si>
  <si>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</si>
  <si>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</si>
  <si>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</si>
  <si>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</si>
  <si>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</si>
  <si>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</si>
  <si>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</si>
  <si>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</si>
  <si>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</si>
  <si>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</si>
  <si>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</si>
  <si>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</si>
  <si>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</si>
  <si>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</si>
  <si>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</si>
  <si>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</si>
  <si>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</si>
  <si>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</si>
  <si>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</si>
  <si>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</si>
  <si>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</si>
  <si>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</si>
  <si>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</si>
  <si>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</si>
  <si>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</si>
  <si>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</si>
  <si>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</si>
  <si>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</si>
  <si>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</si>
  <si>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</si>
  <si>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</si>
  <si>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</si>
  <si>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</si>
  <si>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</si>
  <si>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</si>
  <si>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</si>
  <si>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</si>
  <si>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</si>
  <si>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</si>
  <si>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</si>
  <si>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</si>
  <si>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</si>
  <si>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</si>
  <si>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</si>
  <si>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</si>
  <si>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</si>
  <si>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</si>
  <si>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</si>
  <si>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</si>
  <si>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</si>
  <si>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</si>
  <si>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</si>
  <si>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</si>
  <si>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</si>
  <si>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</si>
  <si>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</si>
  <si>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</si>
  <si>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</si>
  <si>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</si>
  <si>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</si>
  <si>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</si>
  <si>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</si>
  <si>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</si>
  <si>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</si>
  <si>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</si>
  <si>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</si>
  <si>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</si>
  <si>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</si>
  <si>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</si>
  <si>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</si>
  <si>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</si>
  <si>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</si>
  <si>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</si>
  <si>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</si>
  <si>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</si>
  <si>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</si>
  <si>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</si>
  <si>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</si>
  <si>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</si>
  <si>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</si>
  <si>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</si>
  <si>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</si>
  <si>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</si>
  <si>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</si>
  <si>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</si>
  <si>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</si>
  <si>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</si>
  <si>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</si>
  <si>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</si>
  <si>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</si>
  <si>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</si>
  <si>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</si>
  <si>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</si>
  <si>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</si>
  <si>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</si>
  <si>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</si>
  <si>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</si>
  <si>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</si>
  <si>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</si>
  <si>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</si>
  <si>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</si>
  <si>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</si>
  <si>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</si>
  <si>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</si>
  <si>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</si>
  <si>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</si>
  <si>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</si>
  <si>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</si>
  <si>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</si>
  <si>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</si>
  <si>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</si>
  <si>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</si>
  <si>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</si>
  <si>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</si>
  <si>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</si>
  <si>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</si>
  <si>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</si>
  <si>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</si>
  <si>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</si>
  <si>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</si>
  <si>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</si>
  <si>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</si>
  <si>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</si>
  <si>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</si>
  <si>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</si>
  <si>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</si>
  <si>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</si>
  <si>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</si>
  <si>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</si>
  <si>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</si>
  <si>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</si>
  <si>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</si>
  <si>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</si>
  <si>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</si>
  <si>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</si>
  <si>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</si>
  <si>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</si>
  <si>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</si>
  <si>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</si>
  <si>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</si>
  <si>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</si>
  <si>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</si>
  <si>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</si>
  <si>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</si>
  <si>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</si>
  <si>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</si>
  <si>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</si>
  <si>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</si>
  <si>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</si>
  <si>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</si>
  <si>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</si>
  <si>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</si>
  <si>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</si>
  <si>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</si>
  <si>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</si>
  <si>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</si>
  <si>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</si>
  <si>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</si>
  <si>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</si>
  <si>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</si>
  <si>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</si>
  <si>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</si>
  <si>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</si>
  <si>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</si>
  <si>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</si>
  <si>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</si>
  <si>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</si>
  <si>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</si>
  <si>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</si>
  <si>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</si>
  <si>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</si>
  <si>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</si>
  <si>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</si>
  <si>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</si>
  <si>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</si>
  <si>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</si>
  <si>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</si>
  <si>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</si>
  <si>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</si>
  <si>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</si>
  <si>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</si>
  <si>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</si>
  <si>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</si>
  <si>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</si>
  <si>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</si>
  <si>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</si>
  <si>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</si>
  <si>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</si>
  <si>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</si>
  <si>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</si>
  <si>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</si>
  <si>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</si>
  <si>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</si>
  <si>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</si>
  <si>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</si>
  <si>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</si>
  <si>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</si>
  <si>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</si>
  <si>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</si>
  <si>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</si>
  <si>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</si>
  <si>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</si>
  <si>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</si>
  <si>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</si>
  <si>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</si>
  <si>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</si>
  <si>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</si>
  <si>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</si>
  <si>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</si>
  <si>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</si>
  <si>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</si>
  <si>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</si>
  <si>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</si>
  <si>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</si>
  <si>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</si>
  <si>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</si>
  <si>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</si>
  <si>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</si>
  <si>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</si>
  <si>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</si>
  <si>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</si>
  <si>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</si>
  <si>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</si>
  <si>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</si>
  <si>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</si>
  <si>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</si>
  <si>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</si>
  <si>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</si>
  <si>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</si>
  <si>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</si>
  <si>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</si>
  <si>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</si>
  <si>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</si>
  <si>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</si>
  <si>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</si>
  <si>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</si>
  <si>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</si>
  <si>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</si>
  <si>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</si>
  <si>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</si>
  <si>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</si>
  <si>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</si>
  <si>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</si>
  <si>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</si>
  <si>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</si>
  <si>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</si>
  <si>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</si>
  <si>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</si>
  <si>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</si>
  <si>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</si>
  <si>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</si>
  <si>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</si>
  <si>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</si>
  <si>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</si>
  <si>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</si>
  <si>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</si>
  <si>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</si>
  <si>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</si>
  <si>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</si>
  <si>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</si>
  <si>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</si>
  <si>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</si>
  <si>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</si>
  <si>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</si>
  <si>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</si>
  <si>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</si>
  <si>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</si>
  <si>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</si>
  <si>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</si>
  <si>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</si>
  <si>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</si>
  <si>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</si>
  <si>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</si>
  <si>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</si>
  <si>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</si>
  <si>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</si>
  <si>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</si>
  <si>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</si>
  <si>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</si>
  <si>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</si>
  <si>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</si>
  <si>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</si>
  <si>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</si>
  <si>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</si>
  <si>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</si>
  <si>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</si>
  <si>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</si>
  <si>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</si>
  <si>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</si>
  <si>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</si>
  <si>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</si>
  <si>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</si>
  <si>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</si>
  <si>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</si>
  <si>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</si>
  <si>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</si>
  <si>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</si>
  <si>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</si>
  <si>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</si>
  <si>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</si>
  <si>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</si>
  <si>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</si>
  <si>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</si>
  <si>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</si>
  <si>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</si>
  <si>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</si>
  <si>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</si>
  <si>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</si>
  <si>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</si>
  <si>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</si>
  <si>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</si>
  <si>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</si>
  <si>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</si>
  <si>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</si>
  <si>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</si>
  <si>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</si>
  <si>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</si>
  <si>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</si>
  <si>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</si>
  <si>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</si>
  <si>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</si>
  <si>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</si>
  <si>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</si>
  <si>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</si>
  <si>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</si>
  <si>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</si>
  <si>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</si>
  <si>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</si>
  <si>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</si>
  <si>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</si>
  <si>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</si>
  <si>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</si>
  <si>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</si>
  <si>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</si>
  <si>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</si>
  <si>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</si>
  <si>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</si>
  <si>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</si>
  <si>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</si>
  <si>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</si>
  <si>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</si>
  <si>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</si>
  <si>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</si>
  <si>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</si>
  <si>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</si>
  <si>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</si>
  <si>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</si>
  <si>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</si>
  <si>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</si>
  <si>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</si>
  <si>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</si>
  <si>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</si>
  <si>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</si>
  <si>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</si>
  <si>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</si>
  <si>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</si>
  <si>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</si>
  <si>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</si>
  <si>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</si>
  <si>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</si>
  <si>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</si>
  <si>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</si>
  <si>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</si>
  <si>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</si>
  <si>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</si>
  <si>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</si>
  <si>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</si>
  <si>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</si>
  <si>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</si>
  <si>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</si>
  <si>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</si>
  <si>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</si>
  <si>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</si>
  <si>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</si>
  <si>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</si>
  <si>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</si>
  <si>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</si>
  <si>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</si>
  <si>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</si>
  <si>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</si>
  <si>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</si>
  <si>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</si>
  <si>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</si>
  <si>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</si>
  <si>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</si>
  <si>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</si>
  <si>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</si>
  <si>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</si>
  <si>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</si>
  <si>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</si>
  <si>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</si>
  <si>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</si>
  <si>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</si>
  <si>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</si>
  <si>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</si>
  <si>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</si>
  <si>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</si>
  <si>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</si>
  <si>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</si>
  <si>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</si>
  <si>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</si>
  <si>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</si>
  <si>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</si>
  <si>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</si>
  <si>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</si>
  <si>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</si>
  <si>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</si>
  <si>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</si>
  <si>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</si>
  <si>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</si>
  <si>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</si>
  <si>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</si>
  <si>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</si>
  <si>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</si>
  <si>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</si>
  <si>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</si>
  <si>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</si>
  <si>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</si>
  <si>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</si>
  <si>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</si>
  <si>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</si>
  <si>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</si>
  <si>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</si>
  <si>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</si>
  <si>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</si>
  <si>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</si>
  <si>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</si>
  <si>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</si>
  <si>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</si>
  <si>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</si>
  <si>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</si>
  <si>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</si>
  <si>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</si>
  <si>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</si>
  <si>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</si>
  <si>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</si>
  <si>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</si>
  <si>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</si>
  <si>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</si>
  <si>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</si>
  <si>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</si>
  <si>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</si>
  <si>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</si>
  <si>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</si>
  <si>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</si>
  <si>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</si>
  <si>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</si>
  <si>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</si>
  <si>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</si>
  <si>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</si>
  <si>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</si>
  <si>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</si>
  <si>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</si>
  <si>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</si>
  <si>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</si>
  <si>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</si>
  <si>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</si>
  <si>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</si>
  <si>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</si>
  <si>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</si>
  <si>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</si>
  <si>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</si>
  <si>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</si>
  <si>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</si>
  <si>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</si>
  <si>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</si>
  <si>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</si>
  <si>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</si>
  <si>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</si>
  <si>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</si>
  <si>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</si>
  <si>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</si>
  <si>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</si>
  <si>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</si>
  <si>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</si>
  <si>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</si>
  <si>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</si>
  <si>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</si>
  <si>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</si>
  <si>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</si>
  <si>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</si>
  <si>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</si>
  <si>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</si>
  <si>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</si>
  <si>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</si>
  <si>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</si>
  <si>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</si>
  <si>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</si>
  <si>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</si>
  <si>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</si>
  <si>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</si>
  <si>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</si>
  <si>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</si>
  <si>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</si>
  <si>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</si>
  <si>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</si>
  <si>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</si>
  <si>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</si>
  <si>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</si>
  <si>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</si>
  <si>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</si>
  <si>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</si>
  <si>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</si>
  <si>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</si>
  <si>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</si>
  <si>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</si>
  <si>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</si>
  <si>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</si>
  <si>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</si>
  <si>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</si>
  <si>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</si>
  <si>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</si>
  <si>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</si>
  <si>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</si>
  <si>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</si>
  <si>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</si>
  <si>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</si>
  <si>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</si>
  <si>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</si>
  <si>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</si>
  <si>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</si>
  <si>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</si>
  <si>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</si>
  <si>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</si>
  <si>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</si>
  <si>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</si>
  <si>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</si>
  <si>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</si>
  <si>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</si>
  <si>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</si>
  <si>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</si>
  <si>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</si>
  <si>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</si>
  <si>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</si>
  <si>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</si>
  <si>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</si>
  <si>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</si>
  <si>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</si>
  <si>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</si>
  <si>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</si>
  <si>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</si>
  <si>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</si>
  <si>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</si>
  <si>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</si>
  <si>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</si>
  <si>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</si>
  <si>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</si>
  <si>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</si>
  <si>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</si>
  <si>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</si>
  <si>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</si>
  <si>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</si>
  <si>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</si>
  <si>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</si>
  <si>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</si>
  <si>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</si>
  <si>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</si>
  <si>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</si>
  <si>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</si>
  <si>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</si>
  <si>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</si>
  <si>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</si>
  <si>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</si>
  <si>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</si>
  <si>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</si>
  <si>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</si>
  <si>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</si>
  <si>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</si>
  <si>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</si>
  <si>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</si>
  <si>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</si>
  <si>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</si>
  <si>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</si>
  <si>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</si>
  <si>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</si>
  <si>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</si>
  <si>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</si>
  <si>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</si>
  <si>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</si>
  <si>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</si>
  <si>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</si>
  <si>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</si>
  <si>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</si>
  <si>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</si>
  <si>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</si>
  <si>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</si>
  <si>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</si>
  <si>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</si>
  <si>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</si>
  <si>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</si>
  <si>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</si>
  <si>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</si>
  <si>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</si>
  <si>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</si>
  <si>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</si>
  <si>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</si>
  <si>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</si>
  <si>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</si>
  <si>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</si>
  <si>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</si>
  <si>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</si>
  <si>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</si>
  <si>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</si>
  <si>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</si>
  <si>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</si>
  <si>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</si>
  <si>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</si>
  <si>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</si>
  <si>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</si>
  <si>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</si>
  <si>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</si>
  <si>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</si>
  <si>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</si>
  <si>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</si>
  <si>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</si>
  <si>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</si>
  <si>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</si>
  <si>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</si>
  <si>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</si>
  <si>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</si>
  <si>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</si>
  <si>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</si>
  <si>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</si>
  <si>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</si>
  <si>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</si>
  <si>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</si>
  <si>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</si>
  <si>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</si>
  <si>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</si>
  <si>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</si>
  <si>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</si>
  <si>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</si>
  <si>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</si>
  <si>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</si>
  <si>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</si>
  <si>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</si>
  <si>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</si>
  <si>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</si>
  <si>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</si>
  <si>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</si>
  <si>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</si>
  <si>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</si>
  <si>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</si>
  <si>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</si>
  <si>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</si>
  <si>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</si>
  <si>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</si>
  <si>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</si>
  <si>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</si>
  <si>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</si>
  <si>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</si>
  <si>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</si>
  <si>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</si>
  <si>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</si>
  <si>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</si>
  <si>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</si>
  <si>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</si>
  <si>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</si>
  <si>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</si>
  <si>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</si>
  <si>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</si>
  <si>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</si>
  <si>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</si>
  <si>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</si>
  <si>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</si>
  <si>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</si>
  <si>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</si>
  <si>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</si>
  <si>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</si>
  <si>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</si>
  <si>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</si>
  <si>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</si>
  <si>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</si>
  <si>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</si>
  <si>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</si>
  <si>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</si>
  <si>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</si>
  <si>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</si>
  <si>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</si>
  <si>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</si>
  <si>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</si>
  <si>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</si>
  <si>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</si>
  <si>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</si>
  <si>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</si>
  <si>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</si>
  <si>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</si>
  <si>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</si>
  <si>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</si>
  <si>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</si>
  <si>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</si>
  <si>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</si>
  <si>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</si>
  <si>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</si>
  <si>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</si>
  <si>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</si>
  <si>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</si>
  <si>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</si>
  <si>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</si>
  <si>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</si>
  <si>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</si>
  <si>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</si>
  <si>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</si>
  <si>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</si>
  <si>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</si>
  <si>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</si>
  <si>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</si>
  <si>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</si>
  <si>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</si>
  <si>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</si>
  <si>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</si>
  <si>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</si>
  <si>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</si>
  <si>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</si>
  <si>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</si>
  <si>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</si>
  <si>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</si>
  <si>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</si>
  <si>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</si>
  <si>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</si>
  <si>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</si>
  <si>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</si>
  <si>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</si>
  <si>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</si>
  <si>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</si>
  <si>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</si>
  <si>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</si>
  <si>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</si>
  <si>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</si>
  <si>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</si>
  <si>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</si>
  <si>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</si>
  <si>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</si>
  <si>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</si>
  <si>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</si>
  <si>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</si>
  <si>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</si>
  <si>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</si>
  <si>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</si>
  <si>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</si>
  <si>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</si>
  <si>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</si>
  <si>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</si>
  <si>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</si>
  <si>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</si>
  <si>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</si>
  <si>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</si>
  <si>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</si>
  <si>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</si>
  <si>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</si>
  <si>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</si>
  <si>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</si>
  <si>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</si>
  <si>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</si>
  <si>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</si>
  <si>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</si>
  <si>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</si>
  <si>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</si>
  <si>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</si>
  <si>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</si>
  <si>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</si>
  <si>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</si>
  <si>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</si>
  <si>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</si>
  <si>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</si>
  <si>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</si>
  <si>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</si>
  <si>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</si>
  <si>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</si>
  <si>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</si>
  <si>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</si>
  <si>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</si>
  <si>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</si>
  <si>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</si>
  <si>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</si>
  <si>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</si>
  <si>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</si>
  <si>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</si>
  <si>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</si>
  <si>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</si>
  <si>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</si>
  <si>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</si>
  <si>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</si>
  <si>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</si>
  <si>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</si>
  <si>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</si>
  <si>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</si>
  <si>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</si>
  <si>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</si>
  <si>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</si>
  <si>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</si>
  <si>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</si>
  <si>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</si>
  <si>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</si>
  <si>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</si>
  <si>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</si>
  <si>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</si>
  <si>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</si>
  <si>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</si>
  <si>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</si>
  <si>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</si>
  <si>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</si>
  <si>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</si>
  <si>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</si>
  <si>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</si>
  <si>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</si>
  <si>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</si>
  <si>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</si>
  <si>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</si>
  <si>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</si>
  <si>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</si>
  <si>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</si>
  <si>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</si>
  <si>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</si>
  <si>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</si>
  <si>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</si>
  <si>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</si>
  <si>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</si>
  <si>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</si>
  <si>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</si>
  <si>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</si>
  <si>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</si>
  <si>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</si>
  <si>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</si>
  <si>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</si>
  <si>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</si>
  <si>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</si>
  <si>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</si>
  <si>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</si>
  <si>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</si>
  <si>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</si>
  <si>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</si>
  <si>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</si>
  <si>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</si>
  <si>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</si>
  <si>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</si>
  <si>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</si>
  <si>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</si>
  <si>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</si>
  <si>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</si>
  <si>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</si>
  <si>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</si>
  <si>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</si>
  <si>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</si>
  <si>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</si>
  <si>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</si>
  <si>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</si>
  <si>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</si>
  <si>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</si>
  <si>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</si>
  <si>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</si>
  <si>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</si>
  <si>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</si>
  <si>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</si>
  <si>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</si>
  <si>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</si>
  <si>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</si>
  <si>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</si>
  <si>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</si>
  <si>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</si>
  <si>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</si>
  <si>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</si>
  <si>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</si>
  <si>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</si>
  <si>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</si>
  <si>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</si>
  <si>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</si>
  <si>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</si>
  <si>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</si>
  <si>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</si>
  <si>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</si>
  <si>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</si>
  <si>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</si>
  <si>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</si>
  <si>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</si>
  <si>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</si>
  <si>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</si>
  <si>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</si>
  <si>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</si>
  <si>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</si>
  <si>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</si>
  <si>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</si>
  <si>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</si>
  <si>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</si>
  <si>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</si>
  <si>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</si>
  <si>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</si>
  <si>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</si>
  <si>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</si>
  <si>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</si>
  <si>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</si>
  <si>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</si>
  <si>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</si>
  <si>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</si>
  <si>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</si>
  <si>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</si>
  <si>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</si>
  <si>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</si>
  <si>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</si>
  <si>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</si>
  <si>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</si>
  <si>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</si>
  <si>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</si>
  <si>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</si>
  <si>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</si>
  <si>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</si>
  <si>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</si>
  <si>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</si>
  <si>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</si>
  <si>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</si>
  <si>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</si>
  <si>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</si>
  <si>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</si>
  <si>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</si>
  <si>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</si>
  <si>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</si>
  <si>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</si>
  <si>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</si>
  <si>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</si>
  <si>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</si>
  <si>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</si>
  <si>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</si>
  <si>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</si>
  <si>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</si>
  <si>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</si>
  <si>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</si>
  <si>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</si>
  <si>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</si>
  <si>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</si>
  <si>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</si>
  <si>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</si>
  <si>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</si>
  <si>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</si>
  <si>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</si>
  <si>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</si>
  <si>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</si>
  <si>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</si>
  <si>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</si>
  <si>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</si>
  <si>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</si>
  <si>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</si>
  <si>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</si>
  <si>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</si>
  <si>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</si>
  <si>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</si>
  <si>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</si>
  <si>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</si>
  <si>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</si>
  <si>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</si>
  <si>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</si>
  <si>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</si>
  <si>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</si>
  <si>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</si>
  <si>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</si>
  <si>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</si>
  <si>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</si>
  <si>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</si>
  <si>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</si>
  <si>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</si>
  <si>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</si>
  <si>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</si>
  <si>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</si>
  <si>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</si>
  <si>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</si>
  <si>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</si>
  <si>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</si>
  <si>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</si>
  <si>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</si>
  <si>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</si>
  <si>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</si>
  <si>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</si>
  <si>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</si>
  <si>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</si>
  <si>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</si>
  <si>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</si>
  <si>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</si>
  <si>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</si>
  <si>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</si>
  <si>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</si>
  <si>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</si>
  <si>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</si>
  <si>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</si>
  <si>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</si>
  <si>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</si>
  <si>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</si>
  <si>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</si>
  <si>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</si>
  <si>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</si>
  <si>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</si>
  <si>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</si>
  <si>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</si>
  <si>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</si>
  <si>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</si>
  <si>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</si>
  <si>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</si>
  <si>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</si>
  <si>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</si>
  <si>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</si>
  <si>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</si>
  <si>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</si>
  <si>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</si>
  <si>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</si>
  <si>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</si>
  <si>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</si>
  <si>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</si>
  <si>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</si>
  <si>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</si>
  <si>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</si>
  <si>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</si>
  <si>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</si>
  <si>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</si>
  <si>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</si>
  <si>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</si>
  <si>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</si>
  <si>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</si>
  <si>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</si>
  <si>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</si>
  <si>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</si>
  <si>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</si>
  <si>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</si>
  <si>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</si>
  <si>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</si>
  <si>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</si>
  <si>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</si>
  <si>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</si>
  <si>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</si>
  <si>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</si>
  <si>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</si>
  <si>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</si>
  <si>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</si>
  <si>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</si>
  <si>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</si>
  <si>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</si>
  <si>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</si>
  <si>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</si>
  <si>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</si>
  <si>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</si>
  <si>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</si>
  <si>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</si>
  <si>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</si>
  <si>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</si>
  <si>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</si>
  <si>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</si>
  <si>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</si>
  <si>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</si>
  <si>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</si>
  <si>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</si>
  <si>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</si>
  <si>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</si>
  <si>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</si>
  <si>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</si>
  <si>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</si>
  <si>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</si>
  <si>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</si>
  <si>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</si>
  <si>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</si>
  <si>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</si>
  <si>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</si>
  <si>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</si>
  <si>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</si>
  <si>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</si>
  <si>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</si>
  <si>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</si>
  <si>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</si>
  <si>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</si>
  <si>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</si>
  <si>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</si>
  <si>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</si>
  <si>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</si>
  <si>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</si>
  <si>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</si>
  <si>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</si>
  <si>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</si>
  <si>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</si>
  <si>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</si>
  <si>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</si>
  <si>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</si>
  <si>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</si>
  <si>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</si>
  <si>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</si>
  <si>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</si>
  <si>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</si>
  <si>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</si>
  <si>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</si>
  <si>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</si>
  <si>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</si>
  <si>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</si>
  <si>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</si>
  <si>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</si>
  <si>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</si>
  <si>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</si>
  <si>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</si>
  <si>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</si>
  <si>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</si>
  <si>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</si>
  <si>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</si>
  <si>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</si>
  <si>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</si>
  <si>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</si>
  <si>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</si>
  <si>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</si>
  <si>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</si>
  <si>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</si>
  <si>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</si>
  <si>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</si>
  <si>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</si>
  <si>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</si>
  <si>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</si>
  <si>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</si>
  <si>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</si>
  <si>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</si>
  <si>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</si>
  <si>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</si>
  <si>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</si>
  <si>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</si>
  <si>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</si>
  <si>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</si>
  <si>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</si>
  <si>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</si>
  <si>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</si>
  <si>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</si>
  <si>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</si>
  <si>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</si>
  <si>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</si>
  <si>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</si>
  <si>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</si>
  <si>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</si>
  <si>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</si>
  <si>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</si>
  <si>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</si>
  <si>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</si>
  <si>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</si>
  <si>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</si>
  <si>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</si>
  <si>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</si>
  <si>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</si>
  <si>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</si>
  <si>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</si>
  <si>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</si>
  <si>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</si>
  <si>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</si>
  <si>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</si>
  <si>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</si>
  <si>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</si>
  <si>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</si>
  <si>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</si>
  <si>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</si>
  <si>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</si>
  <si>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</si>
  <si>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</si>
  <si>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</si>
  <si>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</si>
  <si>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</si>
  <si>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</si>
  <si>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</si>
  <si>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</si>
  <si>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</si>
  <si>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</si>
  <si>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</si>
  <si>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</si>
  <si>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</si>
  <si>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</si>
  <si>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</si>
  <si>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</si>
  <si>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</si>
  <si>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</si>
  <si>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</si>
  <si>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</si>
  <si>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</si>
  <si>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</si>
  <si>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</si>
  <si>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</si>
  <si>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</si>
  <si>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</si>
  <si>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</si>
  <si>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</si>
  <si>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</si>
  <si>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</si>
  <si>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</si>
  <si>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</si>
  <si>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</si>
  <si>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</si>
  <si>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</si>
  <si>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</si>
  <si>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</si>
  <si>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</si>
  <si>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</si>
  <si>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</si>
  <si>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</si>
  <si>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</si>
  <si>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</si>
  <si>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</si>
  <si>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</si>
  <si>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</si>
  <si>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</si>
  <si>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</si>
  <si>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</si>
  <si>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</si>
  <si>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</si>
  <si>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</si>
  <si>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</si>
  <si>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</si>
  <si>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</si>
  <si>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</si>
  <si>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</si>
  <si>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</si>
  <si>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</si>
  <si>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</si>
  <si>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</si>
  <si>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</si>
  <si>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</si>
  <si>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</si>
  <si>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</si>
  <si>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</si>
  <si>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</si>
  <si>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</si>
  <si>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</si>
  <si>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</si>
  <si>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</si>
  <si>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</si>
  <si>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</si>
  <si>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</si>
  <si>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</si>
  <si>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</si>
  <si>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</si>
  <si>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</si>
  <si>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</si>
  <si>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</si>
  <si>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</si>
  <si>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</si>
  <si>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</si>
  <si>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</si>
  <si>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</si>
  <si>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</si>
  <si>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</si>
  <si>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</si>
  <si>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</si>
  <si>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</si>
  <si>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</si>
  <si>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</si>
  <si>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</si>
  <si>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</si>
  <si>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</si>
  <si>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</si>
  <si>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</si>
  <si>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</si>
  <si>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</si>
  <si>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</si>
  <si>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</si>
  <si>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</si>
  <si>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</si>
  <si>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</si>
  <si>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</si>
  <si>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</si>
  <si>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</si>
  <si>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</si>
  <si>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</si>
  <si>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</si>
  <si>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</si>
  <si>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</si>
  <si>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</si>
  <si>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</si>
  <si>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</si>
  <si>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</si>
  <si>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</si>
  <si>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</si>
  <si>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</si>
  <si>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</si>
  <si>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</si>
  <si>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</si>
  <si>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</si>
  <si>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</si>
  <si>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</si>
  <si>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</si>
  <si>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</si>
  <si>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</si>
  <si>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</si>
  <si>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</si>
  <si>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</si>
  <si>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</si>
  <si>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</si>
  <si>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</si>
  <si>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</si>
  <si>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</si>
  <si>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</si>
  <si>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</si>
  <si>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</si>
  <si>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</si>
  <si>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</si>
  <si>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</si>
  <si>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</si>
  <si>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</si>
  <si>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</si>
  <si>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</si>
  <si>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</si>
  <si>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</si>
  <si>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</si>
  <si>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</si>
  <si>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</si>
  <si>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</si>
  <si>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</si>
  <si>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</si>
  <si>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</si>
  <si>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</si>
  <si>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</si>
  <si>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</si>
  <si>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</si>
  <si>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</si>
  <si>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</si>
  <si>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</si>
  <si>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</si>
  <si>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</si>
  <si>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</si>
  <si>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</si>
  <si>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</si>
  <si>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</si>
  <si>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</si>
  <si>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</si>
  <si>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</si>
  <si>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</si>
  <si>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</si>
  <si>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</si>
  <si>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</si>
  <si>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</si>
  <si>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</si>
  <si>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</si>
  <si>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</si>
  <si>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</si>
  <si>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</si>
  <si>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</si>
  <si>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</si>
  <si>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</si>
  <si>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</si>
  <si>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</si>
  <si>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</si>
  <si>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</si>
  <si>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</si>
  <si>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</si>
  <si>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</si>
  <si>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</si>
  <si>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</si>
  <si>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</si>
  <si>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</si>
  <si>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</si>
  <si>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</si>
  <si>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</si>
  <si>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</si>
  <si>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</si>
  <si>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</si>
  <si>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</si>
  <si>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</si>
  <si>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</si>
  <si>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</si>
  <si>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</si>
  <si>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</si>
  <si>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</si>
  <si>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</si>
  <si>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</si>
  <si>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</si>
  <si>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</si>
  <si>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</si>
  <si>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</si>
  <si>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</si>
  <si>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</si>
  <si>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</si>
  <si>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</si>
  <si>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</si>
  <si>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</si>
  <si>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</si>
  <si>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</si>
  <si>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</si>
  <si>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</si>
  <si>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</si>
  <si>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</si>
  <si>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</si>
  <si>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</si>
  <si>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</si>
  <si>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</si>
  <si>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</si>
  <si>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</si>
  <si>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</si>
  <si>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</si>
  <si>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</si>
  <si>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</si>
  <si>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</si>
  <si>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</si>
  <si>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</si>
  <si>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</si>
  <si>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</si>
  <si>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</si>
  <si>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</si>
  <si>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</si>
  <si>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</si>
  <si>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</si>
  <si>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</si>
  <si>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</si>
  <si>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</si>
  <si>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</si>
  <si>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</si>
  <si>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</si>
  <si>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</si>
  <si>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</si>
  <si>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</si>
  <si>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</si>
  <si>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</si>
  <si>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</si>
  <si>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</si>
  <si>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</si>
  <si>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</si>
  <si>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</si>
  <si>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</si>
  <si>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</si>
  <si>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</si>
  <si>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</si>
  <si>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</si>
  <si>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</si>
  <si>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</si>
  <si>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</si>
  <si>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</si>
  <si>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</si>
  <si>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</si>
  <si>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</si>
  <si>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</si>
  <si>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</si>
  <si>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</si>
  <si>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</si>
  <si>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</si>
  <si>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</si>
  <si>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</si>
  <si>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</si>
  <si>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</si>
  <si>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</si>
  <si>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</si>
  <si>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</si>
  <si>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</si>
  <si>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</si>
  <si>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</si>
  <si>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</si>
  <si>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</si>
  <si>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</si>
  <si>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</si>
  <si>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</si>
  <si>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</si>
  <si>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</si>
  <si>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</si>
  <si>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</si>
  <si>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</si>
  <si>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</si>
  <si>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</si>
  <si>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</si>
  <si>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</si>
  <si>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</si>
  <si>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</si>
  <si>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</si>
  <si>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</si>
  <si>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</si>
  <si>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</si>
  <si>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</si>
  <si>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</si>
  <si>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</si>
  <si>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</si>
  <si>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</si>
  <si>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</si>
  <si>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</si>
  <si>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</si>
  <si>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</si>
  <si>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</si>
  <si>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</si>
  <si>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</si>
  <si>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</si>
  <si>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</si>
  <si>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</si>
  <si>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</si>
  <si>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</si>
  <si>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</si>
  <si>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</si>
  <si>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</si>
  <si>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</si>
  <si>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</si>
  <si>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</si>
  <si>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</si>
  <si>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</si>
  <si>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</si>
  <si>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</si>
  <si>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</si>
  <si>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</si>
  <si>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</si>
  <si>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</si>
  <si>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</si>
  <si>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</si>
  <si>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</si>
  <si>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</si>
  <si>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</si>
  <si>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</si>
  <si>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</si>
  <si>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</si>
  <si>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</si>
  <si>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</si>
  <si>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</si>
  <si>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</si>
  <si>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</si>
  <si>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</si>
  <si>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</si>
  <si>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</si>
  <si>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</si>
  <si>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</si>
  <si>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</si>
  <si>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</si>
  <si>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</si>
  <si>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</si>
  <si>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</si>
  <si>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</si>
  <si>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</si>
  <si>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</si>
  <si>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</si>
  <si>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</si>
  <si>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</si>
  <si>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</si>
  <si>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</si>
  <si>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</si>
  <si>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</si>
  <si>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</si>
  <si>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</si>
  <si>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</si>
  <si>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</si>
  <si>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</si>
  <si>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</si>
  <si>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</si>
  <si>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</si>
  <si>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</si>
  <si>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</si>
  <si>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</si>
  <si>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</si>
  <si>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</si>
  <si>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</si>
  <si>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</si>
  <si>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</si>
  <si>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</si>
  <si>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</si>
  <si>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</si>
  <si>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</si>
  <si>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</si>
  <si>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</si>
  <si>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</si>
  <si>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</si>
  <si>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</si>
  <si>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</si>
  <si>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</si>
  <si>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</si>
  <si>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</si>
  <si>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</si>
  <si>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</si>
  <si>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</si>
  <si>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</si>
  <si>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</si>
  <si>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</si>
  <si>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</si>
  <si>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</si>
  <si>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</si>
  <si>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</si>
  <si>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</si>
  <si>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</si>
  <si>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</si>
  <si>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</si>
  <si>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</si>
  <si>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</si>
  <si>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</si>
  <si>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</si>
  <si>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</si>
  <si>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</si>
  <si>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</si>
  <si>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</si>
  <si>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</si>
  <si>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</si>
  <si>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</si>
  <si>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</si>
  <si>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</si>
  <si>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</si>
  <si>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</si>
  <si>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</si>
  <si>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</si>
  <si>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</si>
  <si>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</si>
  <si>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</si>
  <si>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</si>
  <si>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</si>
  <si>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</si>
  <si>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</si>
  <si>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</si>
  <si>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</si>
  <si>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</si>
  <si>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</si>
  <si>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</si>
  <si>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</si>
  <si>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</si>
  <si>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</si>
  <si>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</si>
  <si>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</si>
  <si>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</si>
  <si>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</si>
  <si>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</si>
  <si>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</si>
  <si>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</si>
  <si>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</si>
  <si>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</si>
  <si>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</si>
  <si>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</si>
  <si>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</si>
  <si>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</si>
  <si>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</si>
  <si>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</si>
  <si>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</si>
  <si>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</si>
  <si>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</si>
  <si>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</si>
  <si>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</si>
  <si>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</si>
  <si>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</si>
  <si>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</si>
  <si>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</si>
  <si>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</si>
  <si>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</si>
  <si>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</si>
  <si>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</si>
  <si>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</si>
  <si>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</si>
  <si>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</si>
  <si>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</si>
  <si>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</si>
  <si>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</si>
  <si>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</si>
  <si>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</si>
  <si>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</si>
  <si>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</si>
  <si>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</si>
  <si>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</si>
  <si>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</si>
  <si>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</si>
  <si>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</si>
  <si>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</si>
  <si>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</si>
  <si>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</si>
  <si>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</si>
  <si>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</si>
  <si>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</si>
  <si>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</si>
  <si>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</si>
  <si>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</si>
  <si>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</si>
  <si>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</si>
  <si>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</si>
  <si>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</si>
  <si>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</si>
  <si>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</si>
  <si>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</si>
  <si>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</si>
  <si>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</si>
  <si>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</si>
  <si>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</si>
  <si>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</si>
  <si>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</si>
  <si>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</si>
  <si>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</si>
  <si>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</si>
  <si>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</si>
  <si>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</si>
  <si>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</si>
  <si>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</si>
  <si>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</si>
  <si>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</si>
  <si>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</si>
  <si>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</si>
  <si>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</si>
  <si>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</si>
  <si>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</si>
  <si>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</si>
  <si>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</si>
  <si>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</si>
  <si>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</si>
  <si>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</si>
  <si>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</si>
  <si>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</si>
  <si>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</si>
  <si>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</si>
  <si>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</si>
  <si>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</si>
  <si>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</si>
  <si>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</si>
  <si>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</si>
  <si>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</si>
  <si>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</si>
  <si>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</si>
  <si>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</si>
  <si>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</si>
  <si>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</si>
  <si>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</si>
  <si>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</si>
  <si>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</si>
  <si>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</si>
  <si>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</si>
  <si>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</si>
  <si>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</si>
  <si>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</si>
  <si>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</si>
  <si>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</si>
  <si>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</si>
  <si>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</si>
  <si>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</si>
  <si>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</si>
  <si>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</si>
  <si>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</si>
  <si>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</si>
  <si>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</si>
  <si>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</si>
  <si>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</si>
  <si>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</si>
  <si>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</si>
  <si>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</si>
  <si>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</si>
  <si>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</si>
  <si>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</si>
  <si>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</si>
  <si>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</si>
  <si>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</si>
  <si>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</si>
  <si>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</si>
  <si>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</si>
  <si>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</si>
  <si>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</si>
  <si>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</si>
  <si>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</si>
  <si>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</si>
  <si>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</si>
  <si>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</si>
  <si>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</si>
  <si>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</si>
  <si>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</si>
  <si>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</si>
  <si>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</si>
  <si>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</si>
  <si>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</si>
  <si>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</si>
  <si>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</si>
  <si>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</si>
  <si>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</si>
  <si>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</si>
  <si>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</si>
  <si>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</si>
  <si>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</si>
  <si>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</si>
  <si>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</si>
  <si>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</si>
  <si>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</si>
  <si>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</si>
  <si>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</si>
  <si>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</si>
  <si>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</si>
  <si>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</si>
  <si>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</si>
  <si>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</si>
  <si>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</si>
  <si>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</si>
  <si>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</si>
  <si>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</si>
  <si>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</si>
  <si>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</si>
  <si>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</si>
  <si>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</si>
  <si>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</si>
  <si>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</si>
  <si>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</si>
  <si>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</si>
  <si>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</si>
  <si>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</si>
  <si>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</si>
  <si>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</si>
  <si>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</si>
  <si>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</si>
  <si>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</si>
  <si>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</si>
  <si>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</si>
  <si>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</si>
  <si>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</si>
  <si>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</si>
  <si>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</si>
  <si>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</si>
  <si>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</si>
  <si>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</si>
  <si>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</si>
  <si>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</si>
  <si>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</si>
  <si>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</si>
  <si>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</si>
  <si>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</si>
  <si>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</si>
  <si>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</si>
  <si>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</si>
  <si>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</si>
  <si>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</si>
  <si>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</si>
  <si>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</si>
  <si>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</si>
  <si>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</si>
  <si>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</si>
  <si>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</si>
  <si>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</si>
  <si>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</si>
  <si>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</si>
  <si>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</si>
  <si>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</si>
  <si>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</si>
  <si>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</si>
  <si>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</si>
  <si>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</si>
  <si>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</si>
  <si>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</si>
  <si>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</si>
  <si>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</si>
  <si>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</si>
  <si>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</si>
  <si>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</si>
  <si>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</si>
  <si>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</si>
  <si>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</si>
  <si>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</si>
  <si>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</si>
  <si>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</si>
  <si>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</si>
  <si>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</si>
  <si>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</si>
  <si>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</si>
  <si>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</si>
  <si>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</si>
  <si>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</si>
  <si>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</si>
  <si>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</si>
  <si>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</si>
  <si>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</si>
  <si>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</si>
  <si>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</si>
  <si>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</si>
  <si>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</si>
  <si>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</si>
  <si>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</si>
  <si>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</si>
  <si>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</si>
  <si>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</si>
  <si>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</si>
  <si>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</si>
  <si>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</si>
  <si>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</si>
  <si>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</si>
  <si>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</si>
  <si>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</si>
  <si>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</si>
  <si>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</si>
  <si>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</si>
  <si>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</si>
  <si>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</si>
  <si>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</si>
  <si>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</si>
  <si>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</si>
  <si>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</si>
  <si>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</si>
  <si>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</si>
  <si>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</si>
  <si>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</si>
  <si>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</si>
  <si>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</si>
  <si>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</si>
  <si>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</si>
  <si>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</si>
  <si>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</si>
  <si>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</si>
  <si>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</si>
  <si>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</si>
  <si>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</si>
  <si>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</si>
  <si>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</si>
  <si>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</si>
  <si>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</si>
  <si>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</si>
  <si>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</si>
  <si>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</si>
  <si>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</si>
  <si>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</si>
  <si>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</si>
  <si>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</si>
  <si>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</si>
  <si>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</si>
  <si>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</si>
  <si>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</si>
  <si>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</si>
  <si>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</si>
  <si>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</si>
  <si>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</si>
  <si>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</si>
  <si>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</si>
  <si>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</si>
  <si>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</si>
  <si>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</si>
  <si>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</si>
  <si>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</si>
  <si>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</si>
  <si>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</si>
  <si>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</si>
  <si>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</si>
  <si>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</si>
  <si>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</si>
  <si>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</si>
  <si>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</si>
  <si>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</si>
  <si>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</si>
  <si>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</si>
  <si>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</si>
  <si>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</si>
  <si>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</si>
  <si>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</si>
  <si>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</si>
  <si>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</si>
  <si>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</si>
  <si>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</si>
  <si>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</si>
  <si>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</si>
  <si>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</si>
  <si>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</si>
  <si>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</si>
  <si>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</si>
  <si>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</si>
  <si>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</si>
  <si>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</si>
  <si>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</si>
  <si>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</si>
  <si>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</si>
  <si>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</si>
  <si>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</si>
  <si>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</si>
  <si>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</si>
  <si>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</si>
  <si>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</si>
  <si>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</si>
  <si>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</si>
  <si>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</si>
  <si>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</si>
  <si>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</si>
  <si>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</si>
  <si>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</si>
  <si>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</si>
  <si>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</si>
  <si>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</si>
  <si>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</si>
  <si>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</si>
  <si>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</si>
  <si>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</si>
  <si>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</si>
  <si>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</si>
  <si>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</si>
  <si>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</si>
  <si>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</si>
  <si>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</si>
  <si>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</si>
  <si>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</si>
  <si>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</si>
  <si>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</si>
  <si>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</si>
  <si>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</si>
  <si>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</si>
  <si>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</si>
  <si>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</si>
  <si>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</si>
  <si>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</si>
  <si>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</si>
  <si>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</si>
  <si>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</si>
  <si>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</si>
  <si>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</si>
  <si>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</si>
  <si>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</si>
  <si>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</si>
  <si>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</si>
  <si>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</si>
  <si>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</si>
  <si>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</si>
  <si>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</si>
  <si>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</si>
  <si>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</si>
  <si>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</si>
  <si>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</si>
  <si>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</si>
  <si>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</si>
  <si>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</si>
  <si>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</si>
  <si>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</si>
  <si>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</si>
  <si>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</si>
  <si>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</si>
  <si>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</si>
  <si>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</si>
  <si>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</si>
  <si>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</si>
  <si>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</si>
  <si>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</si>
  <si>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</si>
  <si>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</si>
  <si>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</si>
  <si>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</si>
  <si>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</si>
  <si>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</si>
  <si>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</si>
  <si>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</si>
  <si>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</si>
  <si>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</si>
  <si>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</si>
  <si>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</si>
  <si>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</si>
  <si>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</si>
  <si>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</si>
  <si>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</si>
  <si>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</si>
  <si>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</si>
  <si>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</si>
  <si>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</si>
  <si>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</si>
  <si>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</si>
  <si>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</si>
  <si>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</si>
  <si>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</si>
  <si>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</si>
  <si>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</si>
  <si>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</si>
  <si>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</si>
  <si>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</si>
  <si>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</si>
  <si>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</si>
  <si>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</si>
  <si>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</si>
  <si>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</si>
  <si>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</si>
  <si>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</si>
  <si>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</si>
  <si>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</si>
  <si>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</si>
  <si>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</si>
  <si>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</si>
  <si>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</si>
  <si>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</si>
  <si>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</si>
  <si>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</si>
  <si>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</si>
  <si>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</si>
  <si>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</si>
  <si>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</si>
  <si>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</si>
  <si>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</si>
  <si>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</si>
  <si>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</si>
  <si>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</si>
  <si>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</si>
  <si>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</si>
  <si>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</si>
  <si>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</si>
  <si>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</si>
  <si>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</si>
  <si>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</si>
  <si>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</si>
  <si>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</si>
  <si>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</si>
  <si>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</si>
  <si>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</si>
  <si>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</si>
  <si>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</si>
  <si>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</si>
  <si>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</si>
  <si>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</si>
  <si>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</si>
  <si>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</si>
  <si>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</si>
  <si>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</si>
  <si>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</si>
  <si>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</si>
  <si>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</si>
  <si>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</si>
  <si>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</si>
  <si>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</si>
  <si>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</si>
  <si>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</si>
  <si>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</si>
  <si>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</si>
  <si>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</si>
  <si>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</si>
  <si>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</si>
  <si>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</si>
  <si>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</si>
  <si>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</si>
  <si>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</si>
  <si>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</si>
  <si>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</si>
  <si>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</si>
  <si>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</si>
  <si>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</si>
  <si>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</si>
  <si>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</si>
  <si>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</si>
  <si>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</si>
  <si>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</si>
  <si>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</si>
  <si>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</si>
  <si>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</si>
  <si>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</si>
  <si>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</si>
  <si>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</si>
  <si>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</si>
  <si>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</si>
  <si>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</si>
  <si>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</si>
  <si>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</si>
  <si>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</si>
  <si>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</si>
  <si>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</si>
  <si>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</si>
  <si>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</si>
  <si>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</si>
  <si>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</si>
  <si>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</si>
  <si>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</si>
  <si>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</si>
  <si>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</si>
  <si>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</si>
  <si>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</si>
  <si>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</si>
  <si>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</si>
  <si>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</si>
  <si>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</si>
  <si>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</si>
  <si>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</si>
  <si>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</si>
  <si>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</si>
  <si>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</si>
  <si>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</si>
  <si>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</si>
  <si>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</si>
  <si>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</si>
  <si>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</si>
  <si>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</si>
  <si>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</si>
  <si>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</si>
  <si>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</si>
  <si>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</si>
  <si>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</si>
  <si>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</si>
  <si>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</si>
  <si>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</si>
  <si>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</si>
  <si>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</si>
  <si>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</si>
  <si>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</si>
  <si>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</si>
  <si>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</si>
  <si>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</si>
  <si>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</si>
  <si>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</si>
  <si>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</si>
  <si>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</si>
  <si>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</si>
  <si>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</si>
  <si>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</si>
  <si>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</si>
  <si>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</si>
  <si>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</si>
  <si>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</si>
  <si>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</si>
  <si>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</si>
  <si>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</si>
  <si>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</si>
  <si>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</si>
  <si>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</si>
  <si>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</si>
  <si>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</si>
  <si>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</si>
  <si>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</si>
  <si>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</si>
  <si>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</si>
  <si>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</si>
  <si>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</si>
  <si>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</si>
  <si>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</si>
  <si>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</si>
  <si>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</si>
  <si>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</si>
  <si>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</si>
  <si>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</si>
  <si>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</si>
  <si>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</si>
  <si>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</si>
  <si>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</si>
  <si>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</si>
  <si>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</si>
  <si>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</si>
  <si>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</si>
  <si>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</si>
  <si>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</si>
  <si>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</si>
  <si>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</si>
  <si>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</si>
  <si>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</si>
  <si>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</si>
  <si>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</si>
  <si>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</si>
  <si>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</si>
  <si>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</si>
  <si>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</si>
  <si>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</si>
  <si>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</si>
  <si>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</si>
  <si>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</si>
  <si>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</si>
  <si>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</si>
  <si>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</si>
  <si>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</si>
  <si>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</si>
  <si>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</si>
  <si>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</si>
  <si>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</si>
  <si>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</si>
  <si>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</si>
  <si>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</si>
  <si>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</si>
  <si>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</si>
  <si>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</si>
  <si>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</si>
  <si>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</si>
  <si>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</si>
  <si>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</si>
  <si>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</si>
  <si>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</si>
  <si>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</si>
  <si>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</si>
  <si>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</si>
  <si>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</si>
  <si>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</si>
  <si>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</si>
  <si>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</si>
  <si>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</si>
  <si>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</si>
  <si>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</si>
  <si>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</si>
  <si>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</si>
  <si>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</si>
  <si>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</si>
  <si>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</si>
  <si>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</si>
  <si>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</si>
  <si>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</si>
  <si>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</si>
  <si>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</si>
  <si>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</si>
  <si>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</si>
  <si>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</si>
  <si>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</si>
  <si>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</si>
  <si>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</si>
  <si>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</si>
  <si>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</si>
  <si>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</si>
  <si>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</si>
  <si>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</si>
  <si>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</si>
  <si>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</si>
  <si>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</si>
  <si>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</si>
  <si>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</si>
  <si>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</si>
  <si>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</si>
  <si>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</si>
  <si>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</si>
  <si>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</si>
  <si>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</si>
  <si>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</si>
  <si>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</si>
  <si>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</si>
  <si>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</si>
  <si>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</si>
  <si>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</si>
  <si>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</si>
  <si>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</si>
  <si>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</si>
  <si>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</si>
  <si>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</si>
  <si>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</si>
  <si>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</si>
  <si>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</si>
  <si>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</si>
  <si>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</si>
  <si>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</si>
  <si>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</si>
  <si>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</si>
  <si>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</si>
  <si>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</si>
  <si>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</si>
  <si>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</si>
  <si>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</si>
  <si>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</si>
  <si>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</si>
  <si>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</si>
  <si>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</si>
  <si>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</si>
  <si>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</si>
  <si>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</si>
  <si>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</si>
  <si>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</si>
  <si>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</si>
  <si>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</si>
  <si>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</si>
  <si>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</si>
  <si>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</si>
  <si>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</si>
  <si>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</si>
  <si>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</si>
  <si>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</si>
  <si>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</si>
  <si>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</si>
  <si>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</si>
  <si>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</si>
  <si>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</si>
  <si>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</si>
  <si>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</si>
  <si>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</si>
  <si>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</si>
  <si>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</si>
  <si>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</si>
  <si>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</si>
  <si>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</si>
  <si>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</si>
  <si>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</si>
  <si>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</si>
  <si>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</si>
  <si>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</si>
  <si>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</si>
  <si>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</si>
  <si>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</si>
  <si>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</si>
  <si>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</si>
  <si>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</si>
  <si>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</si>
  <si>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</si>
  <si>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</si>
  <si>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</si>
  <si>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</si>
  <si>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</si>
  <si>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</si>
  <si>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</si>
  <si>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</si>
  <si>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</si>
  <si>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</si>
  <si>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</si>
  <si>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</si>
  <si>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</si>
  <si>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</si>
  <si>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</si>
  <si>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</si>
  <si>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</si>
  <si>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</si>
  <si>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</si>
  <si>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</si>
  <si>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</si>
  <si>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</si>
  <si>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</si>
  <si>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</si>
  <si>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</si>
  <si>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</si>
  <si>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</si>
  <si>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</si>
  <si>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</si>
  <si>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</si>
  <si>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</si>
  <si>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</si>
  <si>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</si>
  <si>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</si>
  <si>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</si>
  <si>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</si>
  <si>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</si>
  <si>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</si>
  <si>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</si>
  <si>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</si>
  <si>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</si>
  <si>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</si>
  <si>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</si>
  <si>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</si>
  <si>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</si>
  <si>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</si>
  <si>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</si>
  <si>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</si>
  <si>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</si>
  <si>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</si>
  <si>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</si>
  <si>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</si>
  <si>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</si>
  <si>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</si>
  <si>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</si>
  <si>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</si>
  <si>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</si>
  <si>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</si>
  <si>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</si>
  <si>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</si>
  <si>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</si>
  <si>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</si>
  <si>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</si>
  <si>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</si>
  <si>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</si>
  <si>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</si>
  <si>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</si>
  <si>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</si>
  <si>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</si>
  <si>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</si>
  <si>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</si>
  <si>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</si>
  <si>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</si>
  <si>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</si>
  <si>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</si>
  <si>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</si>
  <si>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</si>
  <si>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</si>
  <si>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</si>
  <si>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</si>
  <si>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</si>
  <si>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</si>
  <si>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</si>
  <si>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</si>
  <si>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</si>
  <si>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</si>
  <si>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</si>
  <si>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</si>
  <si>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</si>
  <si>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</si>
  <si>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</si>
  <si>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</si>
  <si>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</si>
  <si>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</si>
  <si>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</si>
  <si>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</si>
  <si>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</si>
  <si>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</si>
  <si>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</si>
  <si>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</si>
  <si>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</si>
  <si>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</si>
  <si>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</si>
  <si>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</si>
  <si>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</si>
  <si>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</si>
  <si>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</si>
  <si>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</si>
  <si>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</si>
  <si>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</si>
  <si>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</si>
  <si>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</si>
  <si>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</si>
  <si>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</si>
  <si>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</si>
  <si>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</si>
  <si>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</si>
  <si>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</si>
  <si>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</si>
  <si>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</si>
  <si>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</si>
  <si>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</si>
  <si>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</si>
  <si>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</si>
  <si>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</si>
  <si>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</si>
  <si>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</si>
  <si>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</si>
  <si>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</si>
  <si>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</si>
  <si>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</si>
  <si>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</si>
  <si>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</si>
  <si>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</si>
  <si>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</si>
  <si>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</si>
  <si>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</si>
  <si>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</si>
  <si>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</si>
  <si>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</si>
  <si>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</si>
  <si>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</si>
  <si>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</si>
  <si>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</si>
  <si>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</si>
  <si>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</si>
  <si>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</si>
  <si>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</si>
  <si>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</si>
  <si>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</si>
  <si>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</si>
  <si>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</si>
  <si>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</si>
  <si>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</si>
  <si>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</si>
  <si>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</si>
  <si>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</si>
  <si>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</si>
  <si>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</si>
  <si>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</si>
  <si>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</si>
  <si>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</si>
  <si>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</si>
  <si>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</si>
  <si>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</si>
  <si>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</si>
  <si>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</si>
  <si>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</si>
  <si>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</si>
  <si>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</si>
  <si>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</si>
  <si>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</si>
  <si>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</si>
  <si>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</si>
  <si>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</si>
  <si>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</si>
  <si>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</si>
  <si>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</si>
  <si>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</si>
  <si>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</si>
  <si>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</si>
  <si>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</si>
  <si>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</si>
  <si>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</si>
  <si>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</si>
  <si>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</si>
  <si>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</si>
  <si>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</si>
  <si>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</si>
  <si>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</si>
  <si>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</si>
  <si>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</si>
  <si>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</si>
  <si>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</si>
  <si>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</si>
  <si>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</si>
  <si>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</si>
  <si>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</si>
  <si>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</si>
  <si>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</si>
  <si>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</si>
  <si>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</si>
  <si>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</si>
  <si>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</si>
  <si>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</si>
  <si>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</si>
  <si>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</si>
  <si>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</si>
  <si>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</si>
  <si>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</si>
  <si>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</si>
  <si>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</si>
  <si>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</si>
  <si>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</si>
  <si>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</si>
  <si>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</si>
  <si>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</si>
  <si>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</si>
  <si>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</si>
  <si>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</si>
  <si>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</si>
  <si>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</si>
  <si>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</si>
  <si>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</si>
  <si>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</si>
  <si>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</si>
  <si>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</si>
  <si>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</si>
  <si>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</si>
  <si>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</si>
  <si>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</si>
  <si>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</si>
  <si>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</si>
  <si>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</si>
  <si>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</si>
  <si>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</si>
  <si>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</si>
  <si>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</si>
  <si>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</si>
  <si>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</si>
  <si>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</si>
  <si>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</si>
  <si>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</si>
  <si>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</si>
  <si>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</si>
  <si>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</si>
  <si>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</si>
  <si>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</si>
  <si>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</si>
  <si>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</si>
  <si>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</si>
  <si>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</si>
  <si>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</si>
  <si>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</si>
  <si>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</si>
  <si>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</si>
  <si>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</si>
  <si>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</si>
  <si>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</si>
  <si>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</si>
  <si>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</si>
  <si>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</si>
  <si>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</si>
  <si>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</si>
  <si>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</si>
  <si>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</si>
  <si>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</si>
  <si>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</si>
  <si>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</si>
  <si>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</si>
  <si>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</si>
  <si>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</si>
  <si>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</si>
  <si>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</si>
  <si>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</si>
  <si>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</si>
  <si>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</si>
  <si>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</si>
  <si>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</si>
  <si>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</si>
  <si>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</si>
  <si>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</si>
  <si>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</si>
  <si>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</si>
  <si>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</si>
  <si>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</si>
  <si>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</si>
  <si>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</si>
  <si>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</si>
  <si>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</si>
  <si>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</si>
  <si>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</si>
  <si>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</si>
  <si>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</si>
  <si>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</si>
  <si>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</si>
  <si>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</si>
  <si>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</si>
  <si>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</si>
  <si>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</si>
  <si>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</si>
  <si>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</si>
  <si>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</si>
  <si>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</si>
  <si>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</si>
  <si>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</si>
  <si>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</si>
  <si>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</si>
  <si>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</si>
  <si>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</si>
  <si>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</si>
  <si>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</si>
  <si>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</si>
  <si>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</si>
  <si>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</si>
  <si>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</si>
  <si>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</si>
  <si>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</si>
  <si>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</si>
  <si>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</si>
  <si>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</si>
  <si>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</si>
  <si>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</si>
  <si>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</si>
  <si>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</si>
  <si>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</si>
  <si>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</si>
  <si>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</si>
  <si>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</si>
  <si>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</si>
  <si>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</si>
  <si>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</si>
  <si>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</si>
  <si>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</si>
  <si>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</si>
  <si>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</si>
  <si>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</si>
  <si>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</si>
  <si>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</si>
  <si>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</si>
  <si>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</si>
  <si>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</si>
  <si>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</si>
  <si>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</si>
  <si>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</si>
  <si>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</si>
  <si>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</si>
  <si>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</si>
  <si>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</si>
  <si>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</si>
  <si>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</si>
  <si>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</si>
  <si>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</si>
  <si>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</si>
  <si>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</si>
  <si>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</si>
  <si>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</si>
  <si>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</si>
  <si>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</si>
  <si>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</si>
  <si>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</si>
  <si>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</si>
  <si>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</si>
  <si>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</si>
  <si>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</si>
  <si>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</si>
  <si>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</si>
  <si>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</si>
  <si>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</si>
  <si>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</si>
  <si>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</si>
  <si>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</si>
  <si>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</si>
  <si>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</si>
  <si>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</si>
  <si>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</si>
  <si>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</si>
  <si>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</si>
  <si>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</si>
  <si>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</si>
  <si>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</si>
  <si>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</si>
  <si>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</si>
  <si>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</si>
  <si>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</si>
  <si>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</si>
  <si>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</si>
  <si>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</si>
  <si>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</si>
  <si>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</si>
  <si>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</si>
  <si>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</si>
  <si>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</si>
  <si>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</si>
  <si>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</si>
  <si>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</si>
  <si>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</si>
  <si>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</si>
  <si>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</si>
  <si>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</si>
  <si>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</si>
  <si>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</si>
  <si>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</si>
  <si>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</si>
  <si>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</si>
  <si>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</si>
  <si>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</si>
  <si>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</si>
  <si>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</si>
  <si>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</si>
  <si>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</si>
  <si>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</si>
  <si>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</si>
  <si>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</si>
  <si>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</si>
  <si>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</si>
  <si>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</si>
  <si>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</si>
  <si>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</si>
  <si>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</si>
  <si>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</si>
  <si>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</si>
  <si>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</si>
  <si>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</si>
  <si>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</si>
  <si>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</si>
  <si>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</si>
  <si>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</si>
  <si>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</si>
  <si>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</si>
  <si>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</si>
  <si>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</si>
  <si>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</si>
  <si>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</si>
  <si>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</si>
  <si>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</si>
  <si>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</si>
  <si>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</si>
  <si>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</si>
  <si>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</si>
  <si>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</si>
  <si>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</si>
  <si>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</si>
  <si>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</si>
  <si>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</si>
  <si>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</si>
  <si>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</si>
  <si>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</si>
  <si>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</si>
  <si>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</si>
  <si>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</si>
  <si>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</si>
  <si>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</si>
  <si>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</si>
  <si>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</si>
  <si>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</si>
  <si>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</si>
  <si>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</si>
  <si>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</si>
  <si>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</si>
  <si>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</si>
  <si>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</si>
  <si>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</si>
  <si>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</si>
  <si>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</si>
  <si>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</si>
  <si>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</si>
  <si>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</si>
  <si>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</si>
  <si>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</si>
  <si>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</si>
  <si>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</si>
  <si>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</si>
  <si>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</si>
  <si>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</si>
  <si>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</si>
  <si>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</si>
  <si>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</si>
  <si>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</si>
  <si>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</si>
  <si>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</si>
  <si>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</si>
  <si>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</si>
  <si>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</si>
  <si>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</si>
  <si>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</si>
  <si>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</si>
  <si>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</si>
  <si>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</si>
  <si>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</si>
  <si>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</si>
  <si>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</si>
  <si>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</si>
  <si>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</si>
  <si>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</si>
  <si>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</si>
  <si>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</si>
  <si>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</si>
  <si>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</si>
  <si>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</si>
  <si>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</si>
  <si>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</si>
  <si>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</si>
  <si>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</si>
  <si>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</si>
  <si>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</si>
  <si>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</si>
  <si>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</si>
  <si>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</si>
  <si>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</si>
  <si>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</si>
  <si>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</si>
  <si>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</si>
  <si>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</si>
  <si>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</si>
  <si>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</si>
  <si>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</si>
  <si>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</si>
  <si>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</si>
  <si>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</si>
  <si>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</si>
  <si>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</si>
  <si>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</si>
  <si>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</si>
  <si>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</si>
  <si>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</si>
  <si>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</si>
  <si>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</si>
  <si>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</si>
  <si>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</si>
  <si>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</si>
  <si>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</si>
  <si>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</si>
  <si>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</si>
  <si>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</si>
  <si>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</si>
  <si>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</si>
  <si>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</si>
  <si>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</si>
  <si>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</si>
  <si>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</si>
  <si>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</si>
  <si>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</si>
  <si>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</si>
  <si>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</si>
  <si>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</si>
  <si>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</si>
  <si>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</si>
  <si>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</si>
  <si>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</si>
  <si>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</si>
  <si>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</si>
  <si>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</si>
  <si>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</si>
  <si>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</si>
  <si>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</si>
  <si>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</si>
  <si>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</si>
  <si>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</si>
  <si>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</si>
  <si>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</si>
  <si>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</si>
  <si>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</si>
  <si>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</si>
  <si>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</si>
  <si>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</si>
  <si>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</si>
  <si>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</si>
  <si>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</si>
  <si>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</si>
  <si>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</si>
  <si>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</si>
  <si>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</si>
  <si>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</si>
  <si>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</si>
  <si>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</si>
  <si>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</si>
  <si>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</si>
  <si>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</si>
  <si>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</si>
  <si>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</si>
  <si>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</si>
  <si>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</si>
  <si>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</si>
  <si>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</si>
  <si>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</si>
  <si>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</si>
  <si>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</si>
  <si>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</si>
  <si>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</si>
  <si>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</si>
  <si>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</si>
  <si>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</si>
  <si>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</si>
  <si>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</si>
  <si>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</si>
  <si>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</si>
  <si>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</si>
  <si>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</si>
  <si>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</si>
  <si>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</si>
  <si>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</si>
  <si>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</si>
  <si>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</si>
  <si>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</si>
  <si>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</si>
  <si>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</si>
  <si>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</si>
  <si>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</si>
  <si>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</si>
  <si>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</si>
  <si>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</si>
  <si>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</si>
  <si>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</si>
  <si>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</si>
  <si>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</si>
  <si>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</si>
  <si>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</si>
  <si>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</si>
  <si>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</si>
  <si>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</si>
  <si>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</si>
  <si>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</si>
  <si>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</si>
  <si>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</si>
  <si>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</si>
  <si>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</si>
  <si>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</si>
  <si>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</si>
  <si>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</si>
  <si>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</si>
  <si>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</si>
  <si>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</si>
  <si>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</si>
  <si>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</si>
  <si>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</si>
  <si>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</si>
  <si>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</si>
  <si>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</si>
  <si>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</si>
  <si>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</si>
  <si>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</si>
  <si>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</si>
  <si>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</si>
  <si>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</si>
  <si>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</si>
  <si>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</si>
  <si>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</si>
  <si>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</si>
  <si>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</si>
  <si>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</si>
  <si>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</si>
  <si>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</si>
  <si>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</si>
  <si>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</si>
  <si>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</si>
  <si>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</si>
  <si>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</si>
  <si>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</si>
  <si>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</si>
  <si>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</si>
  <si>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</si>
  <si>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</si>
  <si>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</si>
  <si>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</si>
  <si>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</si>
  <si>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</si>
  <si>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</si>
  <si>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</si>
  <si>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</si>
  <si>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</si>
  <si>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</si>
  <si>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</si>
  <si>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</si>
  <si>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</si>
  <si>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</si>
  <si>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</si>
  <si>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</si>
  <si>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</si>
  <si>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</si>
  <si>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</si>
  <si>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</si>
  <si>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</si>
  <si>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</si>
  <si>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</si>
  <si>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</si>
  <si>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</si>
  <si>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</si>
  <si>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</si>
  <si>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</si>
  <si>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</si>
  <si>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</si>
  <si>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</si>
  <si>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</si>
  <si>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</si>
  <si>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</si>
  <si>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</si>
  <si>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</si>
  <si>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</si>
  <si>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</si>
  <si>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</si>
  <si>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</si>
  <si>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</si>
  <si>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</si>
  <si>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</si>
  <si>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</si>
  <si>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</si>
  <si>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</si>
  <si>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</si>
  <si>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</si>
  <si>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</si>
  <si>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</si>
  <si>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</si>
  <si>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</si>
  <si>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</si>
  <si>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</si>
  <si>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</si>
  <si>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</si>
  <si>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</si>
  <si>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</si>
  <si>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</si>
  <si>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</si>
  <si>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</si>
  <si>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</si>
  <si>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</si>
  <si>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</si>
  <si>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</si>
  <si>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</si>
  <si>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</si>
  <si>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</si>
  <si>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</si>
  <si>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</si>
  <si>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</si>
  <si>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</si>
  <si>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</si>
  <si>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</si>
  <si>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</si>
  <si>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</si>
  <si>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</si>
  <si>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</si>
  <si>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</si>
  <si>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</si>
  <si>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</si>
  <si>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</si>
  <si>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</si>
  <si>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</si>
  <si>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</si>
  <si>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</si>
  <si>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</si>
  <si>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</si>
  <si>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</si>
  <si>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</si>
  <si>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</si>
  <si>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</si>
  <si>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</si>
  <si>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</si>
  <si>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</si>
  <si>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</si>
  <si>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</si>
  <si>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</si>
  <si>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</si>
  <si>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</si>
  <si>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</si>
  <si>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</si>
  <si>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</si>
  <si>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</si>
  <si>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</si>
  <si>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</si>
  <si>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</si>
  <si>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</si>
  <si>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</si>
  <si>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</si>
  <si>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</si>
  <si>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</si>
  <si>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</si>
  <si>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</si>
  <si>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</si>
  <si>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</si>
  <si>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</si>
  <si>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</si>
  <si>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</si>
  <si>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</si>
  <si>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</si>
  <si>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</si>
  <si>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</si>
  <si>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</si>
  <si>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</si>
  <si>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</si>
  <si>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</si>
  <si>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</si>
  <si>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</si>
  <si>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</si>
  <si>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</si>
  <si>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</si>
  <si>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</si>
  <si>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</si>
  <si>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</si>
  <si>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</si>
  <si>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</si>
  <si>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</si>
  <si>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</si>
  <si>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</si>
  <si>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</si>
  <si>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</si>
  <si>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</si>
  <si>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</si>
  <si>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</si>
  <si>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</si>
  <si>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</si>
  <si>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</si>
  <si>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</si>
  <si>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</si>
  <si>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</si>
  <si>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</si>
  <si>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</si>
  <si>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</si>
  <si>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</si>
  <si>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</si>
  <si>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</si>
  <si>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</si>
  <si>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</si>
  <si>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</si>
  <si>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</si>
  <si>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</si>
  <si>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</si>
  <si>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</si>
  <si>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</si>
  <si>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</si>
  <si>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</si>
  <si>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</si>
  <si>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</si>
  <si>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</si>
  <si>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</si>
  <si>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</si>
  <si>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</si>
  <si>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</si>
  <si>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</si>
  <si>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</si>
  <si>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</si>
  <si>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</si>
  <si>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</si>
  <si>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</si>
  <si>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</si>
  <si>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</si>
  <si>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</si>
  <si>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</si>
  <si>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</si>
  <si>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</si>
  <si>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</si>
  <si>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</si>
  <si>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</si>
  <si>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</si>
  <si>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</si>
  <si>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</si>
  <si>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</si>
  <si>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</si>
  <si>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</si>
  <si>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</si>
  <si>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</si>
  <si>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</si>
  <si>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</si>
  <si>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</si>
  <si>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</si>
  <si>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</si>
  <si>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</si>
  <si>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</si>
  <si>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</si>
  <si>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</si>
  <si>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</si>
  <si>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</si>
  <si>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</si>
  <si>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</si>
  <si>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</si>
  <si>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</si>
  <si>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</si>
  <si>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</si>
  <si>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</si>
  <si>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</si>
  <si>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</si>
  <si>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</si>
  <si>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</si>
  <si>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</si>
  <si>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</si>
  <si>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</si>
  <si>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</si>
  <si>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</si>
  <si>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</si>
  <si>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</si>
  <si>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</si>
  <si>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</si>
  <si>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</si>
  <si>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</si>
  <si>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</si>
  <si>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</si>
  <si>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</si>
  <si>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</si>
  <si>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</si>
  <si>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</si>
  <si>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</si>
  <si>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</si>
  <si>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</si>
  <si>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</si>
  <si>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</si>
  <si>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</si>
  <si>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</si>
  <si>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</si>
  <si>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</si>
  <si>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</si>
  <si>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</si>
  <si>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</si>
  <si>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</si>
  <si>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</si>
  <si>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</si>
  <si>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</si>
  <si>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</si>
  <si>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</si>
  <si>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</si>
  <si>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</si>
  <si>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</si>
  <si>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</si>
  <si>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</si>
  <si>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</si>
  <si>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</si>
  <si>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</si>
  <si>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</si>
  <si>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</si>
  <si>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</si>
  <si>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</si>
  <si>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</si>
  <si>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</si>
  <si>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</si>
  <si>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</si>
  <si>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</si>
  <si>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</si>
  <si>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</si>
  <si>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</si>
  <si>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</si>
  <si>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</si>
  <si>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</si>
  <si>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</si>
  <si>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</si>
  <si>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</si>
  <si>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</si>
  <si>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</si>
  <si>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</si>
  <si>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</si>
  <si>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</si>
  <si>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</si>
  <si>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</si>
  <si>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</si>
  <si>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</si>
  <si>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</si>
  <si>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</si>
  <si>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</si>
  <si>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</si>
  <si>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</si>
  <si>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</si>
  <si>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</si>
  <si>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</si>
  <si>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</si>
  <si>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</si>
  <si>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</si>
  <si>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</si>
  <si>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</si>
  <si>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</si>
  <si>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</si>
  <si>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</si>
  <si>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</si>
  <si>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</si>
  <si>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</si>
  <si>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</si>
  <si>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</si>
  <si>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</si>
  <si>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</si>
  <si>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</si>
  <si>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</si>
  <si>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</si>
  <si>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</si>
  <si>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</si>
  <si>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</si>
  <si>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</si>
  <si>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</si>
  <si>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</si>
  <si>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</si>
  <si>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</si>
  <si>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</si>
  <si>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</si>
  <si>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</si>
  <si>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</si>
  <si>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</si>
  <si>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</si>
  <si>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</si>
  <si>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</si>
  <si>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</si>
  <si>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</si>
  <si>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</si>
  <si>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</si>
  <si>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</si>
  <si>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</si>
  <si>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</si>
  <si>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</si>
  <si>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</si>
  <si>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</si>
  <si>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</si>
  <si>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</si>
  <si>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</si>
  <si>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</si>
  <si>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</si>
  <si>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</si>
  <si>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</si>
  <si>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</si>
  <si>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</si>
  <si>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</si>
  <si>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</si>
  <si>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</si>
  <si>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</si>
  <si>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</si>
  <si>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</si>
  <si>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</si>
  <si>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</si>
  <si>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</si>
  <si>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</si>
  <si>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</si>
  <si>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</si>
  <si>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</si>
  <si>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</si>
  <si>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</si>
  <si>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</si>
  <si>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</si>
  <si>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</si>
  <si>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</si>
  <si>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</si>
  <si>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</si>
  <si>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</si>
  <si>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</si>
  <si>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</si>
  <si>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</si>
  <si>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</si>
  <si>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</si>
  <si>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</si>
  <si>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</si>
  <si>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</si>
  <si>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</si>
  <si>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</si>
  <si>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</si>
  <si>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</si>
  <si>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</si>
  <si>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</si>
  <si>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</si>
  <si>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</si>
  <si>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</si>
  <si>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</si>
  <si>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</si>
  <si>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</si>
  <si>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</si>
  <si>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</si>
  <si>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</si>
  <si>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</si>
  <si>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</si>
  <si>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</si>
  <si>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</si>
  <si>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</si>
  <si>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</si>
  <si>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</si>
  <si>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</si>
  <si>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</si>
  <si>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</si>
  <si>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</si>
  <si>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</si>
  <si>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</si>
  <si>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</si>
  <si>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</si>
  <si>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</si>
  <si>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</si>
  <si>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</si>
  <si>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</si>
  <si>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</si>
  <si>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</si>
  <si>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</si>
  <si>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</si>
  <si>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</si>
  <si>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</si>
  <si>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</si>
  <si>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</si>
  <si>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</si>
  <si>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</si>
  <si>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</si>
  <si>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</si>
  <si>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</si>
  <si>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</si>
  <si>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</si>
  <si>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</si>
  <si>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</si>
  <si>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</si>
  <si>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</si>
  <si>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</si>
  <si>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</si>
  <si>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</si>
  <si>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</si>
  <si>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</si>
  <si>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</si>
  <si>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</si>
  <si>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</si>
  <si>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</si>
  <si>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</si>
  <si>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</si>
  <si>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</si>
  <si>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</si>
  <si>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</si>
  <si>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</si>
  <si>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</si>
  <si>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</si>
  <si>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</si>
  <si>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</si>
  <si>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</si>
  <si>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</si>
  <si>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</si>
  <si>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</si>
  <si>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</si>
  <si>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</si>
  <si>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</si>
  <si>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</si>
  <si>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</si>
  <si>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</si>
  <si>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</si>
  <si>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</si>
  <si>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</si>
  <si>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</si>
  <si>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</si>
  <si>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</si>
  <si>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</si>
  <si>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</si>
  <si>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</si>
  <si>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</si>
  <si>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</si>
  <si>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</si>
  <si>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</si>
  <si>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</si>
  <si>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</si>
  <si>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</si>
  <si>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</si>
  <si>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</si>
  <si>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</si>
  <si>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</si>
  <si>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</si>
  <si>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</si>
  <si>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</si>
  <si>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</si>
  <si>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</si>
  <si>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</si>
  <si>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</si>
  <si>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</si>
  <si>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</si>
  <si>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</si>
  <si>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</si>
  <si>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</si>
  <si>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</si>
  <si>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</si>
  <si>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</si>
  <si>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</si>
  <si>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</si>
  <si>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</si>
  <si>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</si>
  <si>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</si>
  <si>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</si>
  <si>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</si>
  <si>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</si>
  <si>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</si>
  <si>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</si>
  <si>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</si>
  <si>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</si>
  <si>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</si>
  <si>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</si>
  <si>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</si>
  <si>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</si>
  <si>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</si>
  <si>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</si>
  <si>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</si>
  <si>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</si>
  <si>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</si>
  <si>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</si>
  <si>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</si>
  <si>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</si>
  <si>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</si>
  <si>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</si>
  <si>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</si>
  <si>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</si>
  <si>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</si>
  <si>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</si>
  <si>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</si>
  <si>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</si>
  <si>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</si>
  <si>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</si>
  <si>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</si>
  <si>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</si>
  <si>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</si>
  <si>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</si>
  <si>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</si>
  <si>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</si>
  <si>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</si>
  <si>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</si>
  <si>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</si>
  <si>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</si>
  <si>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</si>
  <si>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</si>
  <si>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</si>
  <si>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</si>
  <si>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</si>
  <si>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</si>
  <si>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</si>
  <si>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</si>
  <si>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</si>
  <si>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</si>
  <si>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</si>
  <si>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</si>
  <si>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</si>
  <si>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</si>
  <si>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</si>
  <si>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</si>
  <si>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</si>
  <si>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</si>
  <si>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</si>
  <si>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</si>
  <si>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</si>
  <si>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</si>
  <si>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</si>
  <si>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</si>
  <si>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</si>
  <si>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</si>
  <si>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</si>
  <si>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</si>
  <si>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</si>
  <si>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</si>
  <si>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</si>
  <si>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</si>
  <si>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</si>
  <si>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</si>
  <si>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</si>
  <si>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</si>
  <si>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</si>
  <si>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</si>
  <si>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</si>
  <si>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</si>
  <si>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</si>
  <si>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</si>
  <si>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</si>
  <si>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</si>
  <si>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</si>
  <si>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</si>
  <si>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</si>
  <si>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</si>
  <si>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</si>
  <si>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</si>
  <si>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</si>
  <si>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</si>
  <si>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</si>
  <si>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</si>
  <si>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</si>
  <si>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</si>
  <si>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</si>
  <si>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</si>
  <si>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</si>
  <si>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</si>
  <si>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</si>
  <si>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</si>
  <si>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</si>
  <si>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</si>
  <si>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</si>
  <si>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</si>
  <si>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</si>
  <si>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</si>
  <si>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</si>
  <si>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</si>
  <si>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</si>
  <si>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</si>
  <si>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</si>
  <si>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</si>
  <si>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</si>
  <si>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</si>
  <si>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</si>
  <si>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</si>
  <si>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</si>
  <si>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</si>
  <si>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</si>
  <si>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</si>
  <si>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</si>
  <si>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</si>
  <si>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</si>
  <si>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</si>
  <si>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</si>
  <si>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</si>
  <si>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</si>
  <si>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</si>
  <si>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</si>
  <si>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</si>
  <si>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</si>
  <si>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</si>
  <si>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</si>
  <si>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</si>
  <si>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</si>
  <si>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</si>
  <si>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</si>
  <si>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</si>
  <si>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</si>
  <si>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</si>
  <si>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</si>
  <si>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</si>
  <si>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</si>
  <si>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</si>
  <si>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</si>
  <si>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</si>
  <si>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</si>
  <si>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</si>
  <si>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</si>
  <si>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</si>
  <si>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</si>
  <si>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</si>
  <si>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</si>
  <si>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</si>
  <si>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</si>
  <si>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</si>
  <si>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</si>
  <si>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</si>
  <si>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</si>
  <si>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</si>
  <si>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</si>
  <si>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</si>
  <si>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</si>
  <si>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</si>
  <si>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</si>
  <si>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</si>
  <si>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</si>
  <si>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</si>
  <si>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</si>
  <si>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</si>
  <si>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</si>
  <si>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</si>
  <si>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</si>
  <si>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</si>
  <si>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</si>
  <si>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</si>
  <si>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</si>
  <si>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</si>
  <si>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</si>
  <si>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</si>
  <si>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</si>
  <si>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</si>
  <si>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</si>
  <si>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</si>
  <si>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</si>
  <si>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</si>
  <si>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</si>
  <si>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</si>
  <si>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</si>
  <si>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</si>
  <si>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</si>
  <si>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</si>
  <si>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</si>
  <si>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</si>
  <si>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</si>
  <si>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</si>
  <si>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</si>
  <si>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</si>
  <si>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</si>
  <si>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</si>
  <si>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</si>
  <si>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</si>
  <si>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</si>
  <si>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</si>
  <si>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</si>
  <si>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</si>
  <si>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</si>
  <si>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</si>
  <si>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</si>
  <si>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</si>
  <si>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</si>
  <si>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</si>
  <si>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</si>
  <si>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</si>
  <si>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</si>
  <si>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</si>
  <si>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</si>
  <si>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</si>
  <si>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</si>
  <si>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</si>
  <si>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</si>
  <si>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</si>
  <si>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</si>
  <si>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</si>
  <si>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</si>
  <si>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</si>
  <si>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</si>
  <si>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</si>
  <si>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</si>
  <si>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</si>
  <si>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</si>
  <si>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</si>
  <si>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</si>
  <si>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</si>
  <si>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</si>
  <si>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</si>
  <si>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</si>
  <si>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</si>
  <si>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</si>
  <si>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</si>
  <si>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</si>
  <si>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</si>
  <si>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</si>
  <si>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</si>
  <si>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</si>
  <si>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</si>
  <si>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</si>
  <si>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</si>
  <si>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</si>
  <si>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</si>
  <si>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</si>
  <si>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</si>
  <si>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</si>
  <si>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</si>
  <si>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</si>
  <si>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</si>
  <si>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</si>
  <si>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</si>
  <si>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</si>
  <si>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</si>
  <si>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</si>
  <si>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</si>
  <si>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</si>
  <si>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</si>
  <si>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</si>
  <si>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</si>
  <si>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</si>
  <si>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</si>
  <si>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</si>
  <si>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</si>
  <si>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</si>
  <si>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</si>
  <si>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</si>
  <si>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</si>
  <si>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</si>
  <si>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</si>
  <si>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</si>
  <si>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</si>
  <si>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</si>
  <si>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</si>
  <si>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</si>
  <si>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</si>
  <si>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</si>
  <si>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</si>
  <si>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</si>
  <si>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</si>
  <si>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</si>
  <si>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</si>
  <si>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</si>
  <si>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</si>
  <si>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</si>
  <si>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</si>
  <si>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</si>
  <si>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</si>
  <si>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</si>
  <si>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</si>
  <si>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</si>
  <si>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</si>
  <si>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</si>
  <si>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</si>
  <si>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</si>
  <si>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</si>
  <si>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</si>
  <si>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</si>
  <si>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</si>
  <si>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</si>
  <si>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</si>
  <si>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</si>
  <si>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</si>
  <si>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</si>
  <si>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</si>
  <si>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</si>
  <si>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</si>
  <si>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</si>
  <si>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</si>
  <si>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</si>
  <si>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</si>
  <si>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</si>
  <si>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</si>
  <si>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</si>
  <si>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</si>
  <si>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</si>
  <si>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</si>
  <si>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</si>
  <si>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</si>
  <si>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</si>
  <si>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</si>
  <si>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</si>
  <si>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</si>
  <si>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</si>
  <si>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</si>
  <si>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</si>
  <si>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</si>
  <si>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</si>
  <si>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</si>
  <si>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</si>
  <si>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</si>
  <si>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</si>
  <si>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</si>
  <si>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</si>
  <si>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</si>
  <si>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</si>
  <si>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</si>
  <si>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</si>
  <si>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</si>
  <si>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</si>
  <si>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</si>
  <si>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</si>
  <si>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</si>
  <si>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</si>
  <si>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</si>
  <si>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</si>
  <si>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</si>
  <si>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</si>
  <si>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</si>
  <si>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</si>
  <si>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</si>
  <si>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</si>
  <si>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</si>
  <si>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</si>
  <si>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</si>
  <si>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</si>
  <si>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</si>
  <si>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</si>
  <si>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</si>
  <si>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</si>
  <si>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</si>
  <si>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</si>
  <si>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</si>
  <si>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</si>
  <si>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</si>
  <si>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</si>
  <si>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</si>
  <si>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</si>
  <si>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</si>
  <si>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</si>
  <si>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</si>
  <si>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</si>
  <si>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</si>
  <si>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</si>
  <si>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</si>
  <si>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</si>
  <si>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</si>
  <si>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</si>
  <si>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</si>
  <si>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</si>
  <si>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</si>
  <si>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</si>
  <si>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</si>
  <si>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</si>
  <si>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</si>
  <si>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</si>
  <si>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</si>
  <si>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</si>
  <si>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</si>
  <si>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</si>
  <si>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</si>
  <si>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</si>
  <si>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</si>
  <si>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</si>
  <si>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</si>
  <si>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</si>
  <si>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</si>
  <si>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</si>
  <si>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</si>
  <si>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</si>
  <si>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</si>
  <si>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</si>
  <si>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</si>
  <si>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</si>
  <si>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</si>
  <si>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</si>
  <si>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</si>
  <si>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</si>
  <si>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</si>
  <si>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</si>
  <si>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</si>
  <si>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</si>
  <si>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</si>
  <si>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</si>
  <si>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</si>
  <si>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</si>
  <si>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</si>
  <si>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</si>
  <si>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</si>
  <si>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</si>
  <si>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</si>
  <si>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</si>
  <si>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</si>
  <si>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</si>
  <si>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</si>
  <si>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</si>
  <si>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</si>
  <si>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</si>
  <si>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</si>
  <si>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</si>
  <si>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</si>
  <si>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</si>
  <si>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</si>
  <si>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</si>
  <si>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</si>
  <si>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</si>
  <si>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</si>
  <si>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</si>
  <si>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</si>
  <si>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</si>
  <si>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</si>
  <si>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</si>
  <si>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</si>
  <si>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</si>
  <si>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</si>
  <si>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</si>
  <si>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</si>
  <si>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</si>
  <si>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</si>
  <si>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</si>
  <si>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</si>
  <si>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</si>
  <si>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</si>
  <si>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</si>
  <si>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</si>
  <si>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</si>
  <si>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</si>
  <si>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</si>
  <si>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</si>
  <si>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</si>
  <si>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</si>
  <si>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</si>
  <si>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</si>
  <si>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</si>
  <si>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</si>
  <si>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</si>
  <si>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</si>
  <si>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</si>
  <si>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</si>
  <si>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</si>
  <si>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</si>
  <si>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</si>
  <si>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</si>
  <si>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</si>
  <si>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</si>
  <si>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</si>
  <si>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</si>
  <si>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</si>
  <si>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</si>
  <si>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</si>
  <si>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</si>
  <si>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</si>
  <si>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</si>
  <si>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</si>
  <si>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</si>
  <si>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</si>
  <si>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</si>
  <si>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</si>
  <si>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</si>
  <si>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</si>
  <si>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</si>
  <si>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</si>
  <si>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</si>
  <si>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</si>
  <si>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</si>
  <si>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</si>
  <si>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</si>
  <si>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</si>
  <si>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</si>
  <si>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</si>
  <si>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</si>
  <si>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</si>
  <si>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</si>
  <si>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</si>
  <si>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</si>
  <si>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</si>
  <si>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</si>
  <si>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</si>
  <si>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</si>
  <si>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</si>
  <si>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</si>
  <si>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</si>
  <si>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</si>
  <si>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</si>
  <si>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</si>
  <si>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</si>
  <si>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</si>
  <si>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</si>
  <si>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</si>
  <si>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</si>
  <si>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</si>
  <si>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</si>
  <si>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</si>
  <si>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</si>
  <si>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</si>
  <si>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</si>
  <si>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</si>
  <si>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</si>
  <si>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</si>
  <si>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</si>
  <si>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</si>
  <si>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</si>
  <si>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</si>
  <si>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</si>
  <si>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</si>
  <si>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</si>
  <si>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</si>
  <si>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</si>
  <si>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</si>
  <si>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</si>
  <si>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</si>
  <si>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</si>
  <si>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</si>
  <si>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</si>
  <si>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</si>
  <si>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</si>
  <si>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</si>
  <si>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</si>
  <si>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</si>
  <si>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</si>
  <si>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</si>
  <si>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</si>
  <si>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</si>
  <si>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</si>
  <si>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</si>
  <si>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</si>
  <si>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</si>
  <si>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</si>
  <si>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</si>
  <si>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</si>
  <si>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</si>
  <si>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</si>
  <si>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</si>
  <si>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</si>
  <si>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</si>
  <si>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</si>
  <si>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</si>
  <si>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</si>
  <si>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</si>
  <si>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</si>
  <si>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</si>
  <si>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</si>
  <si>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</si>
  <si>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</si>
  <si>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</si>
  <si>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</si>
  <si>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</si>
  <si>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</si>
  <si>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</si>
  <si>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</si>
  <si>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</si>
  <si>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</si>
  <si>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</si>
  <si>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</si>
  <si>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</si>
  <si>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</si>
  <si>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</si>
  <si>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</si>
  <si>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</si>
  <si>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</si>
  <si>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</si>
  <si>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</si>
  <si>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</si>
  <si>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</si>
  <si>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</si>
  <si>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</si>
  <si>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</si>
  <si>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</si>
  <si>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</si>
  <si>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</si>
  <si>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</si>
  <si>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</si>
  <si>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</si>
  <si>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</si>
  <si>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</si>
  <si>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</si>
  <si>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</si>
  <si>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</si>
  <si>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</si>
  <si>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</si>
  <si>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</si>
  <si>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</si>
  <si>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</si>
  <si>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</si>
  <si>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</si>
  <si>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</si>
  <si>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</si>
  <si>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</si>
  <si>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</si>
  <si>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</si>
  <si>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</si>
  <si>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</si>
  <si>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</si>
  <si>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</si>
  <si>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</si>
  <si>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</si>
  <si>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</si>
  <si>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</si>
  <si>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</si>
  <si>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</si>
  <si>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</si>
  <si>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</si>
  <si>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</si>
  <si>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</si>
  <si>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</si>
  <si>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</si>
  <si>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</si>
  <si>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</si>
  <si>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</si>
  <si>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</si>
  <si>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</si>
  <si>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</si>
  <si>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</si>
  <si>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</si>
  <si>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</si>
  <si>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</si>
  <si>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</si>
  <si>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</si>
  <si>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</si>
  <si>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</si>
  <si>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</si>
  <si>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</si>
  <si>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</si>
  <si>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</si>
  <si>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</si>
  <si>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</si>
  <si>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</si>
  <si>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</si>
  <si>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</si>
  <si>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</si>
  <si>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</si>
  <si>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</si>
  <si>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</si>
  <si>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</si>
  <si>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</si>
  <si>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</si>
  <si>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</si>
  <si>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</si>
  <si>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</si>
  <si>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</si>
  <si>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</si>
  <si>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</si>
  <si>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</si>
  <si>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</si>
  <si>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</si>
  <si>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</si>
  <si>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</si>
  <si>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</si>
  <si>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</si>
  <si>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</si>
  <si>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</si>
  <si>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</si>
  <si>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</si>
  <si>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</si>
  <si>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</si>
  <si>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</si>
  <si>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</si>
  <si>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</si>
  <si>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</si>
  <si>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</si>
  <si>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</si>
  <si>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</si>
  <si>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</si>
  <si>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</si>
  <si>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</si>
  <si>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</si>
  <si>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</si>
  <si>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</si>
  <si>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</si>
  <si>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</si>
  <si>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</si>
  <si>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</si>
  <si>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</si>
  <si>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</si>
  <si>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</si>
  <si>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</si>
  <si>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</si>
  <si>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</si>
  <si>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</si>
  <si>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</si>
  <si>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</si>
  <si>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</si>
  <si>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</si>
  <si>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</si>
  <si>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</si>
  <si>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</si>
  <si>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</si>
  <si>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</si>
  <si>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</si>
  <si>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</si>
  <si>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</si>
  <si>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</si>
  <si>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</si>
  <si>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</si>
  <si>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</si>
  <si>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</si>
  <si>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</si>
  <si>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</si>
  <si>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</si>
  <si>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</si>
  <si>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</si>
  <si>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</si>
  <si>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</si>
  <si>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</si>
  <si>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</si>
  <si>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</si>
  <si>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</si>
  <si>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</si>
  <si>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</si>
  <si>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</si>
  <si>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</si>
  <si>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</si>
  <si>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</si>
  <si>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</si>
  <si>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</si>
  <si>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</si>
  <si>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</si>
  <si>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</si>
  <si>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</si>
  <si>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</si>
  <si>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</si>
  <si>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</si>
  <si>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</si>
  <si>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</si>
  <si>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</si>
  <si>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</si>
  <si>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</si>
  <si>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</si>
  <si>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</si>
  <si>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</si>
  <si>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</si>
  <si>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</si>
  <si>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</si>
  <si>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</si>
  <si>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</si>
  <si>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</si>
  <si>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</si>
  <si>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</si>
  <si>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</si>
  <si>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</si>
  <si>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</si>
  <si>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</si>
  <si>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</si>
  <si>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</si>
  <si>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</si>
  <si>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</si>
  <si>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</si>
  <si>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</si>
  <si>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</si>
  <si>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</si>
  <si>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</si>
  <si>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</si>
  <si>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</si>
  <si>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</si>
  <si>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</si>
  <si>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</si>
  <si>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</si>
  <si>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</si>
  <si>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</si>
  <si>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</si>
  <si>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</si>
  <si>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</si>
  <si>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</si>
  <si>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</si>
  <si>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</si>
  <si>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</si>
  <si>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</si>
  <si>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</si>
  <si>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</si>
  <si>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</si>
  <si>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</si>
  <si>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</si>
  <si>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</si>
  <si>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</si>
  <si>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</si>
  <si>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</si>
  <si>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</si>
  <si>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</si>
  <si>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</si>
  <si>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</si>
  <si>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</si>
  <si>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</si>
  <si>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</si>
  <si>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</si>
  <si>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</si>
  <si>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</si>
  <si>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</si>
  <si>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</si>
  <si>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</si>
  <si>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</si>
  <si>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</si>
  <si>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</si>
  <si>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</si>
  <si>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</si>
  <si>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</si>
  <si>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</si>
  <si>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</si>
  <si>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</si>
  <si>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</si>
  <si>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</si>
  <si>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</si>
  <si>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</si>
  <si>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</si>
  <si>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</si>
  <si>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</si>
  <si>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</si>
  <si>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</si>
  <si>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</si>
  <si>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</si>
  <si>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</si>
  <si>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</si>
  <si>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</si>
  <si>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</si>
  <si>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</si>
  <si>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</si>
  <si>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</si>
  <si>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</si>
  <si>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</si>
  <si>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</si>
  <si>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</si>
  <si>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</si>
  <si>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</si>
  <si>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</si>
  <si>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</si>
  <si>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</si>
  <si>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</si>
  <si>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</si>
  <si>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</si>
  <si>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</si>
  <si>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</si>
  <si>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</si>
  <si>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</si>
  <si>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</si>
  <si>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</si>
  <si>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</si>
  <si>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</si>
  <si>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</si>
  <si>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</si>
  <si>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</si>
  <si>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</si>
  <si>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</si>
  <si>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</si>
  <si>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</si>
  <si>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</si>
  <si>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</si>
  <si>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</si>
  <si>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</si>
  <si>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</si>
  <si>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</si>
  <si>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</si>
  <si>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</si>
  <si>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</si>
  <si>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</si>
  <si>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</si>
  <si>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</si>
  <si>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</si>
  <si>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</si>
  <si>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</si>
  <si>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</si>
  <si>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</si>
  <si>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</si>
  <si>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</si>
  <si>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</si>
  <si>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</si>
  <si>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</si>
  <si>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</si>
  <si>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</si>
  <si>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</si>
  <si>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</si>
  <si>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</si>
  <si>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</si>
  <si>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</si>
  <si>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</si>
  <si>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</si>
  <si>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</si>
  <si>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</si>
  <si>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</si>
  <si>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</si>
  <si>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</si>
  <si>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</si>
  <si>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</si>
  <si>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</si>
  <si>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</si>
  <si>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</si>
  <si>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</si>
  <si>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</si>
  <si>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</si>
  <si>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</si>
  <si>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</si>
  <si>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</si>
  <si>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</si>
  <si>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</si>
  <si>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</si>
  <si>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</si>
  <si>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</si>
  <si>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</si>
  <si>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</si>
  <si>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</si>
  <si>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</si>
  <si>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</si>
  <si>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</si>
  <si>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</si>
  <si>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</si>
  <si>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</si>
  <si>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</si>
  <si>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</si>
  <si>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</si>
  <si>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</si>
  <si>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</si>
  <si>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</si>
  <si>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</si>
  <si>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</si>
  <si>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</si>
  <si>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</si>
  <si>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</si>
  <si>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</si>
  <si>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</si>
  <si>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</si>
  <si>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</si>
  <si>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</si>
  <si>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</si>
  <si>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</si>
  <si>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</si>
  <si>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</si>
  <si>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</si>
  <si>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</si>
  <si>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</si>
  <si>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</si>
  <si>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</si>
  <si>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</si>
  <si>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</si>
  <si>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</si>
  <si>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</si>
  <si>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</si>
  <si>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</si>
  <si>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</si>
  <si>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</si>
  <si>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</si>
  <si>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</si>
  <si>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</si>
  <si>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</si>
  <si>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</si>
  <si>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</si>
  <si>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</si>
  <si>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</si>
  <si>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</si>
  <si>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</si>
  <si>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</si>
  <si>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</si>
  <si>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</si>
  <si>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</si>
  <si>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</si>
  <si>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</si>
  <si>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</si>
  <si>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</si>
  <si>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</si>
  <si>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</si>
  <si>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</si>
  <si>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</si>
  <si>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</si>
  <si>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</si>
  <si>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</si>
  <si>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</si>
  <si>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</si>
  <si>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</si>
  <si>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</si>
  <si>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</si>
  <si>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</si>
  <si>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</si>
  <si>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</si>
  <si>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</si>
  <si>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</si>
  <si>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</si>
  <si>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</si>
  <si>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</si>
  <si>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</si>
  <si>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</si>
  <si>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</si>
  <si>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</si>
  <si>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</si>
  <si>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</si>
  <si>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</si>
  <si>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</si>
  <si>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</si>
  <si>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</si>
  <si>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</si>
  <si>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</si>
  <si>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</si>
  <si>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</si>
  <si>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</si>
  <si>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</si>
  <si>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</si>
  <si>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</si>
  <si>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</si>
  <si>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</si>
  <si>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</si>
  <si>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</si>
  <si>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</si>
  <si>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</si>
  <si>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</si>
  <si>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</si>
  <si>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</si>
  <si>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</si>
  <si>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</si>
  <si>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</si>
  <si>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</si>
  <si>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</si>
  <si>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</si>
  <si>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</si>
  <si>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</si>
  <si>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</si>
  <si>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</si>
  <si>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</si>
  <si>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</si>
  <si>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</si>
  <si>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</si>
  <si>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</si>
  <si>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</si>
  <si>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</si>
  <si>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</si>
  <si>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</si>
  <si>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</si>
  <si>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</si>
  <si>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</si>
  <si>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</si>
  <si>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</si>
  <si>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</si>
  <si>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</si>
  <si>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</si>
  <si>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</si>
  <si>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</si>
  <si>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</si>
  <si>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</si>
  <si>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</si>
  <si>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</si>
  <si>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</si>
  <si>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</si>
  <si>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</si>
  <si>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</si>
  <si>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</si>
  <si>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</si>
  <si>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</si>
  <si>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</si>
  <si>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</si>
  <si>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</si>
  <si>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</si>
  <si>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</si>
  <si>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</si>
  <si>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</si>
  <si>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</si>
  <si>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</si>
  <si>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</si>
  <si>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</si>
  <si>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</si>
  <si>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</si>
  <si>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</si>
  <si>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</si>
  <si>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</si>
  <si>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</si>
  <si>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</si>
  <si>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</si>
  <si>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</si>
  <si>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</si>
  <si>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</si>
  <si>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</si>
  <si>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</si>
  <si>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</si>
  <si>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</si>
  <si>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</si>
  <si>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</si>
  <si>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</si>
  <si>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</si>
  <si>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</si>
  <si>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</si>
  <si>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</si>
  <si>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</si>
  <si>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</si>
  <si>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</si>
  <si>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</si>
  <si>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</si>
  <si>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</si>
  <si>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</si>
  <si>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</si>
  <si>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</si>
  <si>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</si>
  <si>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</si>
  <si>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</si>
  <si>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</si>
  <si>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</si>
  <si>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</si>
  <si>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</si>
  <si>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</si>
  <si>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</si>
  <si>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</si>
  <si>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</si>
  <si>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</si>
  <si>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</si>
  <si>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</si>
  <si>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</si>
  <si>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</si>
  <si>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</si>
  <si>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</si>
  <si>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</si>
  <si>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</si>
  <si>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</si>
  <si>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</si>
  <si>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</si>
  <si>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</si>
  <si>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</si>
  <si>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</si>
  <si>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</si>
  <si>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</si>
  <si>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</si>
  <si>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</si>
  <si>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</si>
  <si>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</si>
  <si>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</si>
  <si>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</si>
  <si>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</si>
  <si>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</si>
  <si>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</si>
  <si>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</si>
  <si>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</si>
  <si>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</si>
  <si>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</si>
  <si>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</si>
  <si>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</si>
  <si>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</si>
  <si>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</si>
  <si>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</si>
  <si>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</si>
  <si>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</si>
  <si>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</si>
  <si>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</si>
  <si>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</si>
  <si>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</si>
  <si>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</si>
  <si>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</si>
  <si>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</si>
  <si>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</si>
  <si>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</si>
  <si>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</si>
  <si>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</si>
  <si>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</si>
  <si>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</si>
  <si>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</si>
  <si>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</si>
  <si>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</si>
  <si>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</si>
  <si>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</si>
  <si>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</si>
  <si>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</si>
  <si>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</si>
  <si>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</si>
  <si>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</si>
  <si>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</si>
  <si>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</si>
  <si>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</si>
  <si>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</si>
  <si>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</si>
  <si>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</si>
  <si>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</si>
  <si>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</si>
  <si>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</si>
  <si>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</si>
  <si>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</si>
  <si>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</si>
  <si>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</si>
  <si>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</si>
  <si>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</si>
  <si>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</si>
  <si>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</si>
  <si>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</si>
  <si>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</si>
  <si>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</si>
  <si>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</si>
  <si>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</si>
  <si>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</si>
  <si>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</si>
  <si>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</si>
  <si>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</si>
  <si>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</si>
  <si>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</si>
  <si>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</si>
  <si>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</si>
  <si>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</si>
  <si>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</si>
  <si>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</si>
  <si>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</si>
  <si>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</si>
  <si>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</si>
  <si>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</si>
  <si>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</si>
  <si>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</si>
  <si>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</si>
  <si>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</si>
  <si>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</si>
  <si>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</si>
  <si>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</si>
  <si>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</si>
  <si>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</si>
  <si>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</si>
  <si>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</si>
  <si>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</si>
  <si>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</si>
  <si>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</si>
  <si>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</si>
  <si>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</si>
  <si>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</si>
  <si>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</si>
  <si>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</si>
  <si>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</si>
  <si>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</si>
  <si>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</si>
  <si>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</si>
  <si>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</si>
  <si>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</si>
  <si>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</si>
  <si>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</si>
  <si>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</si>
  <si>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</si>
  <si>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</si>
  <si>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</si>
  <si>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</si>
  <si>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</si>
  <si>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</si>
  <si>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</si>
  <si>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</si>
  <si>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</si>
  <si>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</si>
  <si>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</si>
  <si>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</si>
  <si>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</si>
  <si>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</si>
  <si>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</si>
  <si>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</si>
  <si>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</si>
  <si>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</si>
  <si>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</si>
  <si>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</si>
  <si>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</si>
  <si>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</si>
  <si>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</si>
  <si>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</si>
  <si>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</si>
  <si>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</si>
  <si>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</si>
  <si>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</si>
  <si>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</si>
  <si>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</si>
  <si>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</si>
  <si>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</si>
  <si>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</si>
  <si>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</si>
  <si>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</si>
  <si>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</si>
  <si>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</si>
  <si>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</si>
  <si>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</si>
  <si>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</si>
  <si>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</si>
  <si>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</si>
  <si>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</si>
  <si>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</si>
  <si>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</si>
  <si>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</si>
  <si>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</si>
  <si>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</si>
  <si>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</si>
  <si>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</si>
  <si>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</si>
  <si>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</si>
  <si>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</si>
  <si>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</si>
  <si>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</si>
  <si>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</si>
  <si>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</si>
  <si>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</si>
  <si>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</si>
  <si>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</si>
  <si>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</si>
  <si>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</si>
  <si>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</si>
  <si>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</si>
  <si>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</si>
  <si>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</si>
  <si>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</si>
  <si>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</si>
  <si>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</si>
  <si>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</si>
  <si>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</si>
  <si>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</si>
  <si>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</si>
  <si>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</si>
  <si>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</si>
  <si>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</si>
  <si>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</si>
  <si>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</si>
  <si>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</si>
  <si>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</si>
  <si>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</si>
  <si>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</si>
  <si>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</si>
  <si>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</si>
  <si>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</si>
  <si>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</si>
  <si>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</si>
  <si>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</si>
  <si>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</si>
  <si>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</si>
  <si>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</si>
  <si>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</si>
  <si>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</si>
  <si>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</si>
  <si>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</si>
  <si>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</si>
  <si>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</si>
  <si>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</si>
  <si>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</si>
  <si>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</si>
  <si>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</si>
  <si>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</si>
  <si>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</si>
  <si>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</si>
  <si>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</si>
  <si>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</si>
  <si>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</si>
  <si>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</si>
  <si>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</si>
  <si>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</si>
  <si>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</si>
  <si>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</si>
  <si>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</si>
  <si>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</si>
  <si>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</si>
  <si>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</si>
  <si>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</si>
  <si>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</si>
  <si>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</si>
  <si>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</si>
  <si>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</si>
  <si>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</si>
  <si>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</si>
  <si>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</si>
  <si>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</si>
  <si>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</si>
  <si>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</si>
  <si>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</si>
  <si>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</si>
  <si>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</si>
  <si>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</si>
  <si>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</si>
  <si>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</si>
  <si>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</si>
  <si>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</si>
  <si>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</si>
  <si>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</si>
  <si>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</si>
  <si>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</si>
  <si>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</si>
  <si>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</si>
  <si>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</si>
  <si>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</si>
  <si>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</si>
  <si>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</si>
  <si>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</si>
  <si>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</si>
  <si>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</si>
  <si>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</si>
  <si>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</si>
  <si>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</si>
  <si>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</si>
  <si>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</si>
  <si>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</si>
  <si>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</si>
  <si>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</si>
  <si>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</si>
  <si>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</si>
  <si>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</si>
  <si>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</si>
  <si>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</si>
  <si>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</si>
  <si>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</si>
  <si>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</si>
  <si>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</si>
  <si>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</si>
  <si>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</si>
  <si>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</si>
  <si>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</si>
  <si>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</si>
  <si>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</si>
  <si>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</si>
  <si>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</si>
  <si>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</si>
  <si>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</si>
  <si>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</si>
  <si>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</si>
  <si>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</si>
  <si>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</si>
  <si>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</si>
  <si>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</si>
  <si>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</si>
  <si>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</si>
  <si>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</si>
  <si>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</si>
  <si>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</si>
  <si>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</si>
  <si>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</si>
  <si>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</si>
  <si>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</si>
  <si>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</si>
  <si>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</si>
  <si>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</si>
  <si>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</si>
  <si>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</si>
  <si>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</si>
  <si>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</si>
  <si>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</si>
  <si>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</si>
  <si>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</si>
  <si>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</si>
  <si>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</si>
  <si>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</si>
  <si>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</si>
  <si>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</si>
  <si>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</si>
  <si>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</si>
  <si>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</si>
  <si>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</si>
  <si>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</si>
  <si>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</si>
  <si>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</si>
  <si>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</si>
  <si>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</si>
  <si>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</si>
  <si>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</si>
  <si>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</si>
  <si>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</si>
  <si>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</si>
  <si>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</si>
  <si>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</si>
  <si>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</si>
  <si>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</si>
  <si>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</si>
  <si>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</si>
  <si>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</si>
  <si>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</si>
  <si>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</si>
  <si>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</si>
  <si>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</si>
  <si>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</si>
  <si>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</si>
  <si>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</si>
  <si>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</si>
  <si>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</si>
  <si>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</si>
  <si>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</si>
  <si>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</si>
  <si>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</si>
  <si>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</si>
  <si>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</si>
  <si>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</si>
  <si>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</si>
  <si>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</si>
  <si>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</si>
  <si>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</si>
  <si>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</si>
  <si>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</si>
  <si>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</si>
  <si>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</si>
  <si>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</si>
  <si>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</si>
  <si>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</si>
  <si>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</si>
  <si>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</si>
  <si>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</si>
  <si>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</si>
  <si>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</si>
  <si>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</si>
  <si>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</si>
  <si>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</si>
  <si>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</si>
  <si>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</si>
  <si>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</si>
  <si>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</si>
  <si>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</si>
  <si>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</si>
  <si>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</si>
  <si>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</si>
  <si>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</si>
  <si>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</si>
  <si>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</si>
  <si>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</si>
  <si>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</si>
  <si>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</si>
  <si>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</si>
  <si>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</si>
  <si>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</si>
  <si>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</si>
  <si>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</si>
  <si>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</si>
  <si>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</si>
  <si>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</si>
  <si>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</si>
  <si>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</si>
  <si>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</si>
  <si>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</si>
  <si>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</si>
  <si>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</si>
  <si>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</si>
  <si>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</si>
  <si>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</si>
  <si>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</si>
  <si>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</si>
  <si>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</si>
  <si>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</si>
  <si>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</si>
  <si>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</si>
  <si>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</si>
  <si>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</si>
  <si>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</si>
  <si>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</si>
  <si>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</si>
  <si>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</si>
  <si>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</si>
  <si>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</si>
  <si>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</si>
  <si>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</si>
  <si>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</si>
  <si>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</si>
  <si>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</si>
  <si>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</si>
  <si>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</si>
  <si>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</si>
  <si>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</si>
  <si>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</si>
  <si>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</si>
  <si>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</si>
  <si>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</si>
  <si>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</si>
  <si>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</si>
  <si>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</si>
  <si>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</si>
  <si>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</si>
  <si>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</si>
  <si>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</si>
  <si>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</si>
  <si>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</si>
  <si>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</si>
  <si>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</si>
  <si>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</si>
  <si>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</si>
  <si>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</si>
  <si>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</si>
  <si>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</si>
  <si>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</si>
  <si>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</si>
  <si>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</si>
  <si>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</si>
  <si>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</si>
  <si>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</si>
  <si>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</si>
  <si>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</si>
  <si>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</si>
  <si>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</si>
  <si>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</si>
  <si>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</si>
  <si>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</si>
  <si>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</si>
  <si>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</si>
  <si>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</si>
  <si>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</si>
  <si>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</si>
  <si>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</si>
  <si>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</si>
  <si>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</si>
  <si>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</si>
  <si>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</si>
  <si>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</si>
  <si>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</si>
  <si>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</si>
  <si>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</si>
  <si>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</si>
  <si>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</si>
  <si>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</si>
  <si>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</si>
  <si>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</si>
  <si>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</si>
  <si>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</si>
  <si>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</si>
  <si>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</si>
  <si>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</si>
  <si>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</si>
  <si>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</si>
  <si>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</si>
  <si>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</si>
  <si>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</si>
  <si>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</si>
  <si>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</si>
  <si>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</si>
  <si>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</si>
  <si>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</si>
  <si>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</si>
  <si>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</si>
  <si>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</si>
  <si>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</si>
  <si>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</si>
  <si>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</si>
  <si>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</si>
  <si>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</si>
  <si>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</si>
  <si>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</si>
  <si>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</si>
  <si>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</si>
  <si>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</si>
  <si>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</si>
  <si>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</si>
  <si>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</si>
  <si>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</si>
  <si>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</si>
  <si>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</si>
  <si>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</si>
  <si>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</si>
  <si>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</si>
  <si>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</si>
  <si>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</si>
  <si>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</si>
  <si>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</si>
  <si>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</si>
  <si>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</si>
  <si>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</si>
  <si>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</si>
  <si>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</si>
  <si>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</si>
  <si>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</si>
  <si>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</si>
  <si>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</si>
  <si>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</si>
  <si>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</si>
  <si>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</si>
  <si>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</si>
  <si>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</si>
  <si>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</si>
  <si>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</si>
  <si>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</si>
  <si>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</si>
  <si>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</si>
  <si>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</si>
  <si>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</si>
  <si>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</si>
  <si>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</si>
  <si>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</si>
  <si>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</si>
  <si>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</si>
  <si>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</si>
  <si>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</si>
  <si>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</si>
  <si>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</si>
  <si>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</si>
  <si>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</si>
  <si>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</si>
  <si>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</si>
  <si>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</si>
  <si>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</si>
  <si>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</si>
  <si>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</si>
  <si>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</si>
  <si>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</si>
  <si>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</si>
  <si>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</si>
  <si>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</si>
  <si>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</si>
  <si>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</si>
  <si>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</si>
  <si>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</si>
  <si>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</si>
  <si>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</si>
  <si>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</si>
  <si>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</si>
  <si>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</si>
  <si>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</si>
  <si>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</si>
  <si>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</si>
  <si>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</si>
  <si>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</si>
  <si>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</si>
  <si>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</si>
  <si>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</si>
  <si>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</si>
  <si>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</si>
  <si>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</si>
  <si>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</si>
  <si>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</si>
  <si>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</si>
  <si>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</si>
  <si>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</si>
  <si>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</si>
  <si>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</si>
  <si>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</si>
  <si>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</si>
  <si>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</si>
  <si>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</si>
  <si>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</si>
  <si>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</si>
  <si>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</si>
  <si>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</si>
  <si>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</si>
  <si>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</si>
  <si>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</si>
  <si>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</si>
  <si>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</si>
  <si>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</si>
  <si>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</si>
  <si>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</si>
  <si>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</si>
  <si>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</si>
  <si>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</si>
  <si>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</si>
  <si>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</si>
  <si>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</si>
  <si>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</si>
  <si>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</si>
  <si>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</si>
  <si>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</si>
  <si>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</si>
  <si>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</si>
  <si>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</si>
  <si>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</si>
  <si>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</si>
  <si>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</si>
  <si>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</si>
  <si>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</si>
  <si>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</si>
  <si>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</si>
  <si>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</si>
  <si>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</si>
  <si>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</si>
  <si>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</si>
  <si>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</si>
  <si>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</si>
  <si>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</si>
  <si>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</si>
  <si>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</si>
  <si>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</si>
  <si>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</si>
  <si>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</si>
  <si>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</si>
  <si>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</si>
  <si>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</si>
  <si>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</si>
  <si>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</si>
  <si>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</si>
  <si>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</si>
  <si>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</si>
  <si>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</si>
  <si>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</si>
  <si>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</si>
  <si>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</si>
  <si>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</si>
  <si>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</si>
  <si>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</si>
  <si>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</si>
  <si>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</si>
  <si>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</si>
  <si>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</si>
  <si>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</si>
  <si>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</si>
  <si>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</si>
  <si>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</si>
  <si>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</si>
  <si>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</si>
  <si>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</si>
  <si>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</si>
  <si>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</si>
  <si>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</si>
  <si>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</si>
  <si>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</si>
  <si>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</si>
  <si>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</si>
  <si>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</si>
  <si>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</si>
  <si>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</si>
  <si>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</si>
  <si>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</si>
  <si>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</si>
  <si>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</si>
  <si>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</si>
  <si>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</si>
  <si>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</si>
  <si>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</si>
  <si>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</si>
  <si>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</si>
  <si>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</si>
  <si>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</si>
  <si>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</si>
  <si>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</si>
  <si>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</si>
  <si>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</si>
  <si>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</si>
  <si>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</si>
  <si>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</si>
  <si>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</si>
  <si>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</si>
  <si>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</si>
  <si>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</si>
  <si>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</si>
  <si>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</si>
  <si>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</si>
  <si>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</si>
  <si>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</si>
  <si>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</si>
  <si>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</si>
  <si>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</si>
  <si>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</si>
  <si>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</si>
  <si>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</si>
  <si>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</si>
  <si>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</si>
  <si>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</si>
  <si>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</si>
  <si>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</si>
  <si>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</si>
  <si>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</si>
  <si>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</si>
  <si>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</si>
  <si>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</si>
  <si>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</si>
  <si>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</si>
  <si>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</si>
  <si>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</si>
  <si>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</si>
  <si>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</si>
  <si>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</si>
  <si>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</si>
  <si>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</si>
  <si>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</si>
  <si>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</si>
  <si>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</si>
  <si>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</si>
  <si>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</si>
  <si>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</si>
  <si>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</si>
  <si>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</si>
  <si>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</si>
  <si>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</si>
  <si>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</si>
  <si>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</si>
  <si>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</si>
  <si>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</si>
  <si>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</si>
  <si>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</si>
  <si>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</si>
  <si>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</si>
  <si>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</si>
  <si>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</si>
  <si>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</si>
  <si>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</si>
  <si>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</si>
  <si>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</si>
  <si>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</si>
  <si>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</si>
  <si>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</si>
  <si>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</si>
  <si>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</si>
  <si>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</si>
  <si>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</si>
  <si>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</si>
  <si>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</si>
  <si>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</si>
  <si>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</si>
  <si>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</si>
  <si>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</si>
  <si>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</si>
  <si>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</si>
  <si>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</si>
  <si>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</si>
  <si>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</si>
  <si>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</si>
  <si>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</si>
  <si>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</si>
  <si>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</si>
  <si>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</si>
  <si>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</si>
  <si>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</si>
  <si>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</si>
  <si>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</si>
  <si>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</si>
  <si>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</si>
  <si>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</si>
  <si>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</si>
  <si>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</si>
  <si>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</si>
  <si>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</si>
  <si>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</si>
  <si>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</si>
  <si>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</si>
  <si>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</si>
  <si>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</si>
  <si>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</si>
  <si>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</si>
  <si>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</si>
  <si>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</si>
  <si>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</si>
  <si>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</si>
  <si>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</si>
  <si>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</si>
  <si>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</si>
  <si>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</si>
  <si>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</si>
  <si>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</si>
  <si>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</si>
  <si>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</si>
  <si>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</si>
  <si>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</si>
  <si>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</si>
  <si>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</si>
  <si>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</si>
  <si>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</si>
  <si>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</si>
  <si>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</si>
  <si>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</si>
  <si>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</si>
  <si>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</si>
  <si>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</si>
  <si>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</si>
  <si>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</si>
  <si>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</si>
  <si>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</si>
  <si>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</si>
  <si>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</si>
  <si>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</si>
  <si>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</si>
  <si>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</si>
  <si>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</si>
  <si>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</si>
  <si>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</si>
  <si>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</si>
  <si>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</si>
  <si>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</si>
  <si>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</si>
  <si>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</si>
  <si>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</si>
  <si>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</si>
  <si>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</si>
  <si>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</si>
  <si>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</si>
  <si>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</si>
  <si>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</si>
  <si>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</si>
  <si>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</si>
  <si>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</si>
  <si>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</si>
  <si>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</si>
  <si>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</si>
  <si>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</si>
  <si>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</si>
  <si>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</si>
  <si>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</si>
  <si>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</si>
  <si>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</si>
  <si>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</si>
  <si>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</si>
  <si>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</si>
  <si>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</si>
  <si>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</si>
  <si>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</si>
  <si>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</si>
  <si>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</si>
  <si>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</si>
  <si>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</si>
  <si>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</si>
  <si>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</si>
  <si>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</si>
  <si>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</si>
  <si>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</si>
  <si>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</si>
  <si>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</si>
  <si>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</si>
  <si>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</si>
  <si>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</si>
  <si>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</si>
  <si>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</si>
  <si>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</si>
  <si>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</si>
  <si>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</si>
  <si>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</si>
  <si>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</si>
  <si>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</si>
  <si>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</si>
  <si>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</si>
  <si>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</si>
  <si>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</si>
  <si>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</si>
  <si>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</si>
  <si>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</si>
  <si>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</si>
  <si>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</si>
  <si>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</si>
  <si>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</si>
  <si>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</si>
  <si>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</si>
  <si>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</si>
  <si>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</si>
  <si>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</si>
  <si>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</si>
  <si>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</si>
  <si>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</si>
  <si>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</si>
  <si>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</si>
  <si>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</si>
  <si>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</si>
  <si>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</si>
  <si>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</si>
  <si>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</si>
  <si>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</si>
  <si>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</si>
  <si>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</si>
  <si>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</si>
  <si>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</si>
  <si>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</si>
  <si>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</si>
  <si>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</si>
  <si>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</si>
  <si>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</si>
  <si>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</si>
  <si>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</si>
  <si>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</si>
  <si>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</si>
  <si>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</si>
  <si>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</si>
  <si>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</si>
  <si>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</si>
  <si>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</si>
  <si>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</si>
  <si>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</si>
  <si>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</si>
  <si>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</si>
  <si>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</si>
  <si>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</si>
  <si>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</si>
  <si>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</si>
  <si>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</si>
  <si>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</si>
  <si>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</si>
  <si>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</si>
  <si>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</si>
  <si>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</si>
  <si>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</si>
  <si>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</si>
  <si>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</si>
  <si>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</si>
  <si>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</si>
  <si>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</si>
  <si>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</si>
  <si>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</si>
  <si>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</si>
  <si>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</si>
  <si>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</si>
  <si>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</si>
  <si>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</si>
  <si>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</si>
  <si>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</si>
  <si>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</si>
  <si>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</si>
  <si>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</si>
  <si>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</si>
  <si>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</si>
  <si>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</si>
  <si>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</si>
  <si>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</si>
  <si>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</si>
  <si>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</si>
  <si>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</si>
  <si>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</si>
  <si>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</si>
  <si>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</si>
  <si>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</si>
  <si>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</si>
  <si>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</si>
  <si>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</si>
  <si>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</si>
  <si>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</si>
  <si>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</si>
  <si>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</si>
  <si>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</si>
  <si>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</si>
  <si>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</si>
  <si>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</si>
  <si>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</si>
  <si>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</si>
  <si>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</si>
  <si>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</si>
  <si>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</si>
  <si>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</si>
  <si>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</si>
  <si>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</si>
  <si>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</si>
  <si>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</si>
  <si>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</si>
  <si>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</si>
  <si>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</si>
  <si>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</si>
  <si>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</si>
  <si>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</si>
  <si>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</si>
  <si>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</si>
  <si>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</si>
  <si>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</si>
  <si>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</si>
  <si>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</si>
  <si>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</si>
  <si>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</si>
  <si>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</si>
  <si>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</si>
  <si>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</si>
  <si>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</si>
  <si>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</si>
  <si>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</si>
  <si>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</si>
  <si>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</si>
  <si>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</si>
  <si>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</si>
  <si>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</si>
  <si>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</si>
  <si>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</si>
  <si>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</si>
  <si>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</si>
  <si>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</si>
  <si>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</si>
  <si>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</si>
  <si>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</si>
  <si>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</si>
  <si>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</si>
  <si>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</si>
  <si>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</si>
  <si>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</si>
  <si>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</si>
  <si>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</si>
  <si>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</si>
  <si>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</si>
  <si>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</si>
  <si>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</si>
  <si>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</si>
  <si>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</si>
  <si>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</si>
  <si>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</si>
  <si>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</si>
  <si>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</si>
  <si>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</si>
  <si>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</si>
  <si>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</si>
  <si>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</si>
  <si>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</si>
  <si>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</si>
  <si>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</si>
  <si>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</si>
  <si>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</si>
  <si>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</si>
  <si>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</si>
  <si>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</si>
  <si>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</si>
  <si>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</si>
  <si>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</si>
  <si>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</si>
  <si>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</si>
  <si>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</si>
  <si>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</si>
  <si>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</si>
  <si>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</si>
  <si>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</si>
  <si>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</si>
  <si>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</si>
  <si>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</si>
  <si>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</si>
  <si>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</si>
  <si>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</si>
  <si>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</si>
  <si>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</si>
  <si>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</si>
  <si>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</si>
  <si>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</si>
  <si>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</si>
  <si>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</si>
  <si>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</si>
  <si>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</si>
  <si>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</si>
  <si>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</si>
  <si>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</si>
  <si>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</si>
  <si>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</si>
  <si>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</si>
  <si>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</si>
  <si>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</si>
  <si>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</si>
  <si>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</si>
  <si>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</si>
  <si>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</si>
  <si>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</si>
  <si>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</si>
  <si>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</si>
  <si>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</si>
  <si>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</si>
  <si>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</si>
  <si>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</si>
  <si>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</si>
  <si>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</si>
  <si>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</si>
  <si>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</si>
  <si>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</si>
  <si>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</si>
  <si>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</si>
  <si>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</si>
  <si>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</si>
  <si>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</si>
  <si>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</si>
  <si>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</si>
  <si>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</si>
  <si>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</si>
  <si>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</si>
  <si>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</si>
  <si>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</si>
  <si>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</si>
  <si>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</si>
  <si>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</si>
  <si>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</si>
  <si>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</si>
  <si>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</si>
  <si>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</si>
  <si>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</si>
  <si>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</si>
  <si>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</si>
  <si>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</si>
  <si>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</si>
  <si>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</si>
  <si>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</si>
  <si>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</si>
  <si>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</si>
  <si>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</si>
  <si>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</si>
  <si>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</si>
  <si>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</si>
  <si>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</si>
  <si>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</si>
  <si>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</si>
  <si>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</si>
  <si>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</si>
  <si>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</si>
  <si>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</si>
  <si>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</si>
  <si>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</si>
  <si>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</si>
  <si>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</si>
  <si>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</si>
  <si>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</si>
  <si>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</si>
  <si>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</si>
  <si>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</si>
  <si>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</si>
  <si>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</si>
  <si>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</si>
  <si>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</si>
  <si>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</si>
  <si>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</si>
  <si>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</si>
  <si>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</si>
  <si>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</si>
  <si>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</si>
  <si>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</si>
  <si>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</si>
  <si>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</si>
  <si>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</si>
  <si>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</si>
  <si>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</si>
  <si>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</si>
  <si>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</si>
  <si>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</si>
  <si>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</si>
  <si>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</si>
  <si>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</si>
  <si>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</si>
  <si>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</si>
  <si>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</si>
  <si>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</si>
  <si>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</si>
  <si>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</si>
  <si>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</si>
  <si>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</si>
  <si>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</si>
  <si>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</si>
  <si>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</si>
  <si>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</si>
  <si>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</si>
  <si>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</si>
  <si>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</si>
  <si>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</si>
  <si>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</si>
  <si>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</si>
  <si>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</si>
  <si>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</si>
  <si>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</si>
  <si>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</si>
  <si>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</si>
  <si>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</si>
  <si>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</si>
  <si>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</si>
  <si>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</si>
  <si>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</si>
  <si>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</si>
  <si>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</si>
  <si>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</si>
  <si>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</si>
  <si>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</si>
  <si>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</si>
  <si>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</si>
  <si>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</si>
  <si>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</si>
  <si>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</si>
  <si>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</si>
  <si>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</si>
  <si>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</si>
  <si>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</si>
  <si>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</si>
  <si>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</si>
  <si>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</si>
  <si>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</si>
  <si>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</si>
  <si>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</si>
  <si>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</si>
  <si>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</si>
  <si>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</si>
  <si>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</si>
  <si>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</si>
  <si>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</si>
  <si>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</si>
  <si>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</si>
  <si>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</si>
  <si>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</si>
  <si>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</si>
  <si>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</si>
  <si>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</si>
  <si>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</si>
  <si>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</si>
  <si>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</si>
  <si>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</si>
  <si>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</si>
  <si>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</si>
  <si>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</si>
  <si>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</si>
  <si>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</si>
  <si>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</si>
  <si>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</si>
  <si>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</si>
  <si>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</si>
  <si>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</si>
  <si>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</si>
  <si>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</si>
  <si>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</si>
  <si>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</si>
  <si>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</si>
  <si>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</si>
  <si>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</si>
  <si>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</si>
  <si>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</si>
  <si>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</si>
  <si>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</si>
  <si>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</si>
  <si>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</si>
  <si>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</si>
  <si>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</si>
  <si>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</si>
  <si>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</si>
  <si>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</si>
  <si>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</si>
  <si>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</si>
  <si>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</si>
  <si>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</si>
  <si>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</si>
  <si>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</si>
  <si>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</si>
  <si>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</si>
  <si>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</si>
  <si>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</si>
  <si>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</si>
  <si>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</si>
  <si>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</si>
  <si>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</si>
  <si>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</si>
  <si>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</si>
  <si>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</si>
  <si>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</si>
  <si>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</si>
  <si>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</si>
  <si>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</si>
  <si>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</si>
  <si>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</si>
  <si>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</si>
  <si>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</si>
  <si>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</si>
  <si>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</si>
  <si>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</si>
  <si>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</si>
  <si>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</si>
  <si>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</si>
  <si>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</si>
  <si>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</si>
  <si>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</si>
  <si>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</si>
  <si>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</si>
  <si>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</si>
  <si>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</si>
  <si>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</si>
  <si>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</si>
  <si>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</si>
  <si>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</si>
  <si>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</si>
  <si>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</si>
  <si>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</si>
  <si>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</si>
  <si>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</si>
  <si>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</si>
  <si>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</si>
  <si>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</si>
  <si>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</si>
  <si>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</si>
  <si>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</si>
  <si>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</si>
  <si>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</si>
  <si>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</si>
  <si>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</si>
  <si>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</si>
  <si>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</si>
  <si>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</si>
  <si>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</si>
  <si>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</si>
  <si>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</si>
  <si>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</si>
  <si>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</si>
  <si>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</si>
  <si>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</si>
  <si>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</si>
  <si>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</si>
  <si>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</si>
  <si>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</si>
  <si>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</si>
  <si>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</si>
  <si>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</si>
  <si>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</si>
  <si>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</si>
  <si>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</si>
  <si>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</si>
  <si>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</si>
  <si>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</si>
  <si>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</si>
  <si>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</si>
  <si>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</si>
  <si>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</si>
  <si>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</si>
  <si>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</si>
  <si>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</si>
  <si>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</si>
  <si>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</si>
  <si>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</si>
  <si>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</si>
  <si>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</si>
  <si>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</si>
  <si>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</si>
  <si>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</si>
  <si>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</si>
  <si>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</si>
  <si>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</si>
  <si>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</si>
  <si>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</si>
  <si>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</si>
  <si>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</si>
  <si>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</si>
  <si>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</si>
  <si>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</si>
  <si>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</si>
  <si>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</si>
  <si>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</si>
  <si>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</si>
  <si>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</si>
  <si>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</si>
  <si>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</si>
  <si>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</si>
  <si>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</si>
  <si>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</si>
  <si>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</si>
  <si>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</si>
  <si>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</si>
  <si>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</si>
  <si>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</si>
  <si>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</si>
  <si>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</si>
  <si>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</si>
  <si>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</si>
  <si>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</si>
  <si>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</si>
  <si>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</si>
  <si>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</si>
  <si>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</si>
  <si>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</si>
  <si>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</si>
  <si>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</si>
  <si>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</si>
  <si>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</si>
  <si>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</si>
  <si>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</si>
  <si>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</si>
  <si>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</si>
  <si>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</si>
  <si>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</si>
  <si>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</si>
  <si>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</si>
  <si>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</si>
  <si>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</si>
  <si>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</si>
  <si>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</si>
  <si>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</si>
  <si>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</si>
  <si>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</si>
  <si>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</si>
  <si>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</si>
  <si>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</si>
  <si>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</si>
  <si>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</si>
  <si>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</si>
  <si>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</si>
  <si>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</si>
  <si>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</si>
  <si>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</si>
  <si>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</si>
  <si>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</si>
  <si>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</si>
  <si>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</si>
  <si>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</si>
  <si>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</si>
  <si>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</si>
  <si>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</si>
  <si>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</si>
  <si>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</si>
  <si>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</si>
  <si>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</si>
  <si>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</si>
  <si>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</si>
  <si>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</si>
  <si>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</si>
  <si>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</si>
  <si>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</si>
  <si>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</si>
  <si>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</si>
  <si>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</si>
  <si>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</si>
  <si>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</si>
  <si>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</si>
  <si>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</si>
  <si>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</si>
  <si>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</si>
  <si>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</si>
  <si>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</si>
  <si>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</si>
  <si>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</si>
  <si>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</si>
  <si>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</si>
  <si>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</si>
  <si>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</si>
  <si>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</si>
  <si>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</si>
  <si>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</si>
  <si>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</si>
  <si>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</si>
  <si>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</si>
  <si>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</si>
  <si>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</si>
  <si>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</si>
  <si>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</si>
  <si>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</si>
  <si>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</si>
  <si>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</si>
  <si>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</si>
  <si>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</si>
  <si>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</si>
  <si>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</si>
  <si>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</si>
  <si>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</si>
  <si>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</si>
  <si>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</si>
  <si>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</si>
  <si>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</si>
  <si>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</si>
  <si>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</si>
  <si>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</si>
  <si>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</si>
  <si>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</si>
  <si>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</si>
  <si>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</si>
  <si>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</si>
  <si>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</si>
  <si>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</si>
  <si>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</si>
  <si>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</si>
  <si>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</si>
  <si>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</si>
  <si>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</si>
  <si>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</si>
  <si>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</si>
  <si>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</si>
  <si>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</si>
  <si>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</si>
  <si>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</si>
  <si>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</si>
  <si>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</si>
  <si>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</si>
  <si>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</si>
  <si>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</si>
  <si>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</si>
  <si>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</si>
  <si>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</si>
  <si>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</si>
  <si>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</si>
  <si>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</si>
  <si>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</si>
  <si>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</si>
  <si>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</si>
  <si>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</si>
  <si>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</si>
  <si>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</si>
  <si>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</si>
  <si>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</si>
  <si>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</si>
  <si>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</si>
  <si>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</si>
  <si>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</si>
  <si>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</si>
  <si>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</si>
  <si>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</si>
  <si>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</si>
  <si>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</si>
  <si>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</si>
  <si>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</si>
  <si>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</si>
  <si>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</si>
  <si>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</si>
  <si>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</si>
  <si>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</si>
  <si>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</si>
  <si>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</si>
  <si>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</si>
  <si>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</si>
  <si>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</si>
  <si>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</si>
  <si>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</si>
  <si>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</si>
  <si>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</si>
  <si>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</si>
  <si>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</si>
  <si>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</si>
  <si>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</si>
  <si>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</si>
  <si>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</si>
  <si>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</si>
  <si>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</si>
  <si>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</si>
  <si>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</si>
  <si>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</si>
  <si>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</si>
  <si>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</si>
  <si>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</si>
  <si>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</si>
  <si>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</si>
  <si>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</si>
  <si>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</si>
  <si>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</si>
  <si>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</si>
  <si>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</si>
  <si>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</si>
  <si>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</si>
  <si>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</si>
  <si>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</si>
  <si>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</si>
  <si>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</si>
  <si>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</si>
  <si>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</si>
  <si>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</si>
  <si>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</si>
  <si>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</si>
  <si>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</si>
  <si>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</si>
  <si>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</si>
  <si>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</si>
  <si>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</si>
  <si>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</si>
  <si>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</si>
  <si>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</si>
  <si>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</si>
  <si>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</si>
  <si>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</si>
  <si>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</si>
  <si>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</si>
  <si>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</si>
  <si>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</si>
  <si>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</si>
  <si>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</si>
  <si>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</si>
  <si>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</si>
  <si>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</si>
  <si>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</si>
  <si>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</si>
  <si>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</si>
  <si>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</si>
  <si>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</si>
  <si>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</si>
  <si>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</si>
  <si>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</si>
  <si>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</si>
  <si>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</si>
  <si>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</si>
  <si>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</si>
  <si>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</si>
  <si>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</si>
  <si>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</si>
  <si>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</si>
  <si>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</si>
  <si>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</si>
  <si>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</si>
  <si>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</si>
  <si>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</si>
  <si>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</si>
  <si>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</si>
  <si>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</si>
  <si>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</si>
  <si>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</si>
  <si>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</si>
  <si>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</si>
  <si>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</si>
  <si>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</si>
  <si>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</si>
  <si>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</si>
  <si>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</si>
  <si>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</si>
  <si>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</si>
  <si>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</si>
  <si>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</si>
  <si>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</si>
  <si>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</si>
  <si>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</si>
  <si>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</si>
  <si>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</si>
  <si>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</si>
  <si>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</si>
  <si>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</si>
  <si>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</si>
  <si>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</si>
  <si>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</si>
  <si>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</si>
  <si>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</si>
  <si>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</si>
  <si>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</si>
  <si>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</si>
  <si>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</si>
  <si>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</si>
  <si>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</si>
  <si>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</si>
  <si>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</si>
  <si>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</si>
  <si>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</si>
  <si>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</si>
  <si>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</si>
  <si>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</si>
  <si>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</si>
  <si>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</si>
  <si>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</si>
  <si>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</si>
  <si>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</si>
  <si>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</si>
  <si>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</si>
  <si>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</si>
  <si>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</si>
  <si>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</si>
  <si>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</si>
  <si>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</si>
  <si>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</si>
  <si>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</si>
  <si>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</si>
  <si>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</si>
  <si>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</si>
  <si>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</si>
  <si>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</si>
  <si>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</si>
  <si>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</si>
  <si>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</si>
  <si>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</si>
  <si>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</si>
  <si>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</si>
  <si>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</si>
  <si>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</si>
  <si>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</si>
  <si>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</si>
  <si>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</si>
  <si>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</si>
  <si>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</si>
  <si>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</si>
  <si>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</si>
  <si>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</si>
  <si>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</si>
  <si>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</si>
  <si>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</si>
  <si>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</si>
  <si>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</si>
  <si>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</si>
  <si>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</si>
  <si>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</si>
  <si>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</si>
  <si>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</si>
  <si>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</si>
  <si>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</si>
  <si>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</si>
  <si>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</si>
  <si>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</si>
  <si>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</si>
  <si>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</si>
  <si>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</si>
  <si>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</si>
  <si>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</si>
  <si>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</si>
  <si>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</si>
  <si>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</si>
  <si>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</si>
  <si>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</si>
  <si>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</si>
  <si>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</si>
  <si>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</si>
  <si>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</si>
  <si>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</si>
  <si>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</si>
  <si>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</si>
  <si>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</si>
  <si>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</si>
  <si>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</si>
  <si>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</si>
  <si>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</si>
  <si>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</si>
  <si>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</si>
  <si>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</si>
  <si>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</si>
  <si>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</si>
  <si>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</si>
  <si>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</si>
  <si>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</si>
  <si>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</si>
  <si>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</si>
  <si>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</si>
  <si>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</si>
  <si>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</si>
  <si>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</si>
  <si>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</si>
  <si>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</si>
  <si>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</si>
  <si>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</si>
  <si>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</si>
  <si>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</si>
  <si>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</si>
  <si>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</si>
  <si>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</si>
  <si>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</si>
  <si>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</si>
  <si>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</si>
  <si>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</si>
  <si>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</si>
  <si>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</si>
  <si>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</si>
  <si>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</si>
  <si>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</si>
  <si>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</si>
  <si>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</si>
  <si>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</si>
  <si>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</si>
  <si>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</si>
  <si>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</si>
  <si>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</si>
  <si>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</si>
  <si>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</si>
  <si>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</si>
  <si>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</si>
  <si>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</si>
  <si>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</si>
  <si>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</si>
  <si>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</si>
  <si>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</si>
  <si>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</si>
  <si>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</si>
  <si>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</si>
  <si>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</si>
  <si>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</si>
  <si>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</si>
  <si>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</si>
  <si>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</si>
  <si>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</si>
  <si>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</si>
  <si>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</si>
  <si>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</si>
  <si>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</si>
  <si>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</si>
  <si>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</si>
  <si>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</si>
  <si>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</si>
  <si>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</si>
  <si>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</si>
  <si>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</si>
  <si>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</si>
  <si>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</si>
  <si>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</si>
  <si>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</si>
  <si>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</si>
  <si>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</si>
  <si>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</si>
  <si>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</si>
  <si>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</si>
  <si>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</si>
  <si>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</si>
  <si>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</si>
  <si>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</si>
  <si>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</si>
  <si>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</si>
  <si>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</si>
  <si>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</si>
  <si>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</si>
  <si>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</si>
  <si>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</si>
  <si>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</si>
  <si>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</si>
  <si>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</si>
  <si>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</si>
  <si>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</si>
  <si>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</si>
  <si>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</si>
  <si>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</si>
  <si>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</si>
  <si>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</si>
  <si>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</si>
  <si>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</si>
  <si>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</si>
  <si>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</si>
  <si>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</si>
  <si>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</si>
  <si>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</si>
  <si>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</si>
  <si>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</si>
  <si>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</si>
  <si>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</si>
  <si>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</si>
  <si>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</si>
  <si>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</si>
  <si>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</si>
  <si>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</si>
  <si>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</si>
  <si>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</si>
  <si>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</si>
  <si>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</si>
  <si>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</si>
  <si>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</si>
  <si>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</si>
  <si>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</si>
  <si>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</si>
  <si>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</si>
  <si>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</si>
  <si>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</si>
  <si>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</si>
  <si>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</si>
  <si>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</si>
  <si>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</si>
  <si>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</si>
  <si>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</si>
  <si>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</si>
  <si>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</si>
  <si>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</si>
  <si>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</si>
  <si>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</si>
  <si>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</si>
  <si>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</si>
  <si>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</si>
  <si>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</si>
  <si>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</si>
  <si>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</si>
  <si>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</si>
  <si>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</si>
  <si>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</si>
  <si>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</si>
  <si>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</si>
  <si>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</si>
  <si>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</si>
  <si>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</si>
  <si>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</si>
  <si>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</si>
  <si>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</si>
  <si>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</si>
  <si>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</si>
  <si>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</si>
  <si>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</si>
  <si>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</si>
  <si>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</si>
  <si>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</si>
  <si>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</si>
  <si>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</si>
  <si>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</si>
  <si>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</si>
  <si>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</si>
  <si>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</si>
  <si>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</si>
  <si>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</si>
  <si>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</si>
  <si>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</si>
  <si>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</si>
  <si>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</si>
  <si>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</si>
  <si>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</si>
  <si>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</si>
  <si>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</si>
  <si>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</si>
  <si>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</si>
  <si>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</si>
  <si>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</si>
  <si>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</si>
  <si>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</si>
  <si>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</si>
  <si>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</si>
  <si>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</si>
  <si>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</si>
  <si>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</si>
  <si>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</si>
  <si>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</si>
  <si>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</si>
  <si>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</si>
  <si>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</si>
  <si>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</si>
  <si>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</si>
  <si>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</si>
  <si>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</si>
  <si>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</si>
  <si>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</si>
  <si>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</si>
  <si>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</si>
  <si>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</si>
  <si>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</si>
  <si>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</si>
  <si>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</si>
  <si>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</si>
  <si>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</si>
  <si>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</si>
  <si>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</si>
  <si>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</si>
  <si>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</si>
  <si>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</si>
  <si>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</si>
  <si>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</si>
  <si>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</si>
  <si>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</si>
  <si>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</si>
  <si>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</si>
  <si>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</si>
  <si>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</si>
  <si>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</si>
  <si>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</si>
  <si>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</si>
  <si>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</si>
  <si>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</si>
  <si>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</si>
  <si>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</si>
  <si>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</si>
  <si>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</si>
  <si>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</si>
  <si>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</si>
  <si>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</si>
  <si>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</si>
  <si>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</si>
  <si>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</si>
  <si>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</si>
  <si>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</si>
  <si>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</si>
  <si>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</si>
  <si>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</si>
  <si>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</si>
  <si>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</si>
  <si>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</si>
  <si>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</si>
  <si>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</si>
  <si>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</si>
  <si>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</si>
  <si>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</si>
  <si>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</si>
  <si>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</si>
  <si>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</si>
  <si>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</si>
  <si>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</si>
  <si>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</si>
  <si>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</si>
  <si>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</si>
  <si>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</si>
  <si>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</si>
  <si>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</si>
  <si>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</si>
  <si>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</si>
  <si>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</si>
  <si>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</si>
  <si>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</si>
  <si>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</si>
  <si>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</si>
  <si>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</si>
  <si>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</si>
  <si>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</si>
  <si>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</si>
  <si>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</si>
  <si>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</si>
  <si>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</si>
  <si>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</si>
  <si>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</si>
  <si>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</si>
  <si>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</si>
  <si>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</si>
  <si>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</si>
  <si>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</si>
  <si>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</si>
  <si>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</si>
  <si>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</si>
  <si>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</si>
  <si>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</si>
  <si>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</si>
  <si>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</si>
  <si>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</si>
  <si>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</si>
  <si>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</si>
  <si>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</si>
  <si>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</si>
  <si>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</si>
  <si>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</si>
  <si>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</si>
  <si>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</si>
  <si>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</si>
  <si>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</si>
  <si>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</si>
  <si>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</si>
  <si>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</si>
  <si>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</si>
  <si>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</si>
  <si>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</si>
  <si>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</si>
  <si>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</si>
  <si>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</si>
  <si>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</si>
  <si>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</si>
  <si>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</si>
  <si>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</si>
  <si>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</si>
  <si>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</si>
  <si>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</si>
  <si>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</si>
  <si>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</si>
  <si>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</si>
  <si>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</si>
  <si>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</si>
  <si>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</si>
  <si>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</si>
  <si>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</si>
  <si>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</si>
  <si>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</si>
  <si>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</si>
  <si>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</si>
  <si>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</si>
  <si>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</si>
  <si>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</si>
  <si>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</si>
  <si>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</si>
  <si>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</si>
  <si>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</si>
  <si>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</si>
  <si>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</si>
  <si>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</si>
  <si>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</si>
  <si>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</si>
  <si>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</si>
  <si>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</si>
  <si>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</si>
  <si>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</si>
  <si>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</si>
  <si>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</si>
  <si>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</si>
  <si>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</si>
  <si>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</si>
  <si>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</si>
  <si>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</si>
  <si>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</si>
  <si>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</si>
  <si>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</si>
  <si>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</si>
  <si>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</si>
  <si>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</si>
  <si>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</si>
  <si>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</si>
  <si>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</si>
  <si>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</si>
  <si>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</si>
  <si>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</si>
  <si>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</si>
  <si>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</si>
  <si>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</si>
  <si>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</si>
  <si>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</si>
  <si>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</si>
  <si>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</si>
  <si>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</si>
  <si>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</si>
  <si>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</si>
  <si>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</si>
  <si>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</si>
  <si>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</si>
  <si>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</si>
  <si>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</si>
  <si>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</si>
  <si>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</si>
  <si>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</si>
  <si>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</si>
  <si>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</si>
  <si>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</si>
  <si>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</si>
  <si>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</si>
  <si>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</si>
  <si>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</si>
  <si>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</si>
  <si>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</si>
  <si>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</si>
  <si>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</si>
  <si>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</si>
  <si>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</si>
  <si>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</si>
  <si>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</si>
  <si>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</si>
  <si>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</si>
  <si>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</si>
  <si>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</si>
  <si>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</si>
  <si>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</si>
  <si>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</si>
  <si>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</si>
  <si>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</si>
  <si>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</si>
  <si>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</si>
  <si>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</si>
  <si>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</si>
  <si>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</si>
  <si>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</si>
  <si>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</si>
  <si>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</si>
  <si>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</si>
  <si>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</si>
  <si>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</si>
  <si>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</si>
  <si>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</si>
  <si>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</si>
  <si>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</si>
  <si>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</si>
  <si>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</si>
  <si>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</si>
  <si>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</si>
  <si>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</si>
  <si>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</si>
  <si>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</si>
  <si>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</si>
  <si>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</si>
  <si>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</si>
  <si>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</si>
  <si>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</si>
  <si>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</si>
  <si>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</si>
  <si>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</si>
  <si>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</si>
  <si>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</si>
  <si>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</si>
  <si>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</si>
  <si>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</si>
  <si>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</si>
  <si>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</si>
  <si>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</si>
  <si>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</si>
  <si>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</si>
  <si>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</si>
  <si>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</si>
  <si>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</si>
  <si>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</si>
  <si>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</si>
  <si>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</si>
  <si>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</si>
  <si>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</si>
  <si>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</si>
  <si>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</si>
  <si>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</si>
  <si>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</si>
  <si>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</si>
  <si>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</si>
  <si>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</si>
  <si>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</si>
  <si>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</si>
  <si>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</si>
  <si>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</si>
  <si>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</si>
  <si>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</si>
  <si>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</si>
  <si>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</si>
  <si>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</si>
  <si>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</si>
  <si>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</si>
  <si>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</si>
  <si>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</si>
  <si>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</si>
  <si>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</si>
  <si>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</si>
  <si>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</si>
  <si>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</si>
  <si>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</si>
  <si>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</si>
  <si>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</si>
  <si>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</si>
  <si>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</si>
  <si>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</si>
  <si>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</si>
  <si>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</si>
  <si>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</si>
  <si>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</si>
  <si>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</si>
  <si>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</si>
  <si>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</si>
  <si>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</si>
  <si>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</si>
  <si>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</si>
  <si>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</si>
  <si>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</si>
  <si>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</si>
  <si>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</si>
  <si>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</si>
  <si>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</si>
  <si>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</si>
  <si>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</si>
  <si>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</si>
  <si>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</si>
  <si>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</si>
  <si>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</si>
  <si>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</si>
  <si>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</si>
  <si>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</si>
  <si>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</si>
  <si>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</si>
  <si>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</si>
  <si>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</si>
  <si>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</si>
  <si>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</si>
  <si>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</si>
  <si>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</si>
  <si>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</si>
  <si>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</si>
  <si>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</si>
  <si>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</si>
  <si>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</si>
  <si>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</si>
  <si>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</si>
  <si>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</si>
  <si>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</si>
  <si>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</si>
  <si>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</si>
  <si>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</si>
  <si>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</si>
  <si>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</si>
  <si>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</si>
  <si>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</si>
  <si>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</si>
  <si>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</si>
  <si>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</si>
  <si>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</si>
  <si>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</si>
  <si>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</si>
  <si>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</si>
  <si>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</si>
  <si>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</si>
  <si>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</si>
  <si>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</si>
  <si>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</si>
  <si>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</si>
  <si>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</si>
  <si>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</si>
  <si>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</si>
  <si>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</si>
  <si>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</si>
  <si>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</si>
  <si>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</si>
  <si>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</si>
  <si>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</si>
  <si>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</si>
  <si>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</si>
  <si>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</si>
  <si>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</si>
  <si>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</si>
  <si>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</si>
  <si>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</si>
  <si>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</si>
  <si>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</si>
  <si>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</si>
  <si>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</si>
  <si>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</si>
  <si>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</si>
  <si>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</si>
  <si>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</si>
  <si>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</si>
  <si>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</si>
  <si>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</si>
  <si>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</si>
  <si>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</si>
  <si>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</si>
  <si>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</si>
  <si>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</si>
  <si>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</si>
  <si>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</si>
  <si>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</si>
  <si>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</si>
  <si>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</si>
  <si>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</si>
  <si>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</si>
  <si>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</si>
  <si>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</si>
  <si>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</si>
  <si>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</si>
  <si>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</si>
  <si>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</si>
  <si>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</si>
  <si>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</si>
  <si>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</si>
  <si>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</si>
  <si>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</si>
  <si>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</si>
  <si>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</si>
  <si>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</si>
  <si>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</si>
  <si>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</si>
  <si>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</si>
  <si>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</si>
  <si>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</si>
  <si>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</si>
  <si>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</si>
  <si>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</si>
  <si>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</si>
  <si>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</si>
  <si>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</si>
  <si>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</si>
  <si>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</si>
  <si>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</si>
  <si>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</si>
  <si>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</si>
  <si>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</si>
  <si>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</si>
  <si>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</si>
  <si>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</si>
  <si>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</si>
  <si>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</si>
  <si>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</si>
  <si>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</si>
  <si>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</si>
  <si>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</si>
  <si>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</si>
  <si>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</si>
  <si>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</si>
  <si>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</si>
  <si>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</si>
  <si>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</si>
  <si>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</si>
  <si>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</si>
  <si>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</si>
  <si>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</si>
  <si>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</si>
  <si>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</si>
  <si>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</si>
  <si>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</si>
  <si>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</si>
  <si>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</si>
  <si>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</si>
  <si>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</si>
  <si>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</si>
  <si>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</si>
  <si>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</si>
  <si>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</si>
  <si>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</si>
  <si>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</si>
  <si>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</si>
  <si>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</si>
  <si>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</si>
  <si>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</si>
  <si>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</si>
  <si>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</si>
  <si>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</si>
  <si>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</si>
  <si>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</si>
  <si>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</si>
  <si>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</si>
  <si>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</si>
  <si>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</si>
  <si>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</si>
  <si>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</si>
  <si>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</si>
  <si>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</si>
  <si>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</si>
  <si>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</si>
  <si>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</si>
  <si>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</si>
  <si>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</si>
  <si>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</si>
  <si>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</si>
  <si>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</si>
  <si>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</si>
  <si>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</si>
  <si>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</si>
  <si>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</si>
  <si>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</si>
  <si>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</si>
  <si>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</si>
  <si>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</si>
  <si>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</si>
  <si>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</si>
  <si>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</si>
  <si>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</si>
  <si>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</si>
  <si>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</si>
  <si>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</si>
  <si>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</si>
  <si>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</si>
  <si>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</si>
  <si>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</si>
  <si>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</si>
  <si>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</si>
  <si>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</si>
  <si>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</si>
  <si>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</si>
  <si>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</si>
  <si>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</si>
  <si>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</si>
  <si>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</si>
  <si>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</si>
  <si>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</si>
  <si>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</si>
  <si>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</si>
  <si>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</si>
  <si>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</si>
  <si>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</si>
  <si>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</si>
  <si>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</si>
  <si>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</si>
  <si>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</si>
  <si>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</si>
  <si>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</si>
  <si>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</si>
  <si>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</si>
  <si>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</si>
  <si>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</si>
  <si>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</si>
  <si>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</si>
  <si>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</si>
  <si>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</si>
  <si>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</si>
  <si>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</si>
  <si>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</si>
  <si>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</si>
  <si>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</si>
  <si>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</si>
  <si>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</si>
  <si>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</si>
  <si>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</si>
  <si>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</si>
  <si>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</si>
  <si>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</si>
  <si>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</si>
  <si>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</si>
  <si>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</si>
  <si>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</si>
  <si>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</si>
  <si>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</si>
  <si>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</si>
  <si>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</si>
  <si>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</si>
  <si>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</si>
  <si>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</si>
  <si>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</si>
  <si>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</si>
  <si>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</si>
  <si>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</si>
  <si>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</si>
  <si>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</si>
  <si>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</si>
  <si>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</si>
  <si>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</si>
  <si>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</si>
  <si>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</si>
  <si>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</si>
  <si>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</si>
  <si>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</si>
  <si>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</si>
  <si>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</si>
  <si>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</si>
  <si>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</si>
  <si>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</si>
  <si>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</si>
  <si>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</si>
  <si>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</si>
  <si>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</si>
  <si>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</si>
  <si>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</si>
  <si>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</si>
  <si>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</si>
  <si>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</si>
  <si>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</si>
  <si>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</si>
  <si>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</si>
  <si>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</si>
  <si>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</si>
  <si>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</si>
  <si>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</si>
  <si>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</si>
  <si>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</si>
  <si>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</si>
  <si>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</si>
  <si>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</si>
  <si>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</si>
  <si>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</si>
  <si>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</si>
  <si>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</si>
  <si>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</si>
  <si>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</si>
  <si>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</si>
  <si>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</si>
  <si>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</si>
  <si>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</si>
  <si>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</si>
  <si>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</si>
  <si>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</si>
  <si>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</si>
  <si>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</si>
  <si>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</si>
  <si>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</si>
  <si>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</si>
  <si>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</si>
  <si>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</si>
  <si>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</si>
  <si>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</si>
  <si>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</si>
  <si>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</si>
  <si>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</si>
  <si>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</si>
  <si>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</si>
  <si>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</si>
  <si>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</si>
  <si>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</si>
  <si>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</si>
  <si>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</si>
  <si>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</si>
  <si>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</si>
  <si>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</si>
  <si>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</si>
  <si>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</si>
  <si>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</si>
  <si>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</si>
  <si>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</si>
  <si>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</si>
  <si>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</si>
  <si>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</si>
  <si>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</si>
  <si>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</si>
  <si>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</si>
  <si>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</si>
  <si>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</si>
  <si>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</si>
  <si>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</si>
  <si>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</si>
  <si>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</si>
  <si>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</si>
  <si>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</si>
  <si>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</si>
  <si>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</si>
  <si>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</si>
  <si>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</si>
  <si>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</si>
  <si>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</si>
  <si>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</si>
  <si>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</si>
  <si>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</si>
  <si>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</si>
  <si>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</si>
  <si>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</si>
  <si>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</si>
  <si>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</si>
  <si>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</si>
  <si>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</si>
  <si>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</si>
  <si>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</si>
  <si>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</si>
  <si>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</si>
  <si>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</si>
  <si>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</si>
  <si>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</si>
  <si>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</si>
  <si>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</si>
  <si>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</si>
  <si>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</si>
  <si>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</si>
  <si>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</si>
  <si>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</si>
  <si>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</si>
  <si>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</si>
  <si>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</si>
  <si>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</si>
  <si>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</si>
  <si>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</si>
  <si>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</si>
  <si>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</si>
  <si>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</si>
  <si>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</si>
  <si>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</si>
  <si>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</si>
  <si>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</si>
  <si>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</si>
  <si>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</si>
  <si>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</si>
  <si>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</si>
  <si>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</si>
  <si>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</si>
  <si>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</si>
  <si>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</si>
  <si>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</si>
  <si>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</si>
  <si>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</si>
  <si>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</si>
  <si>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</si>
  <si>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</si>
  <si>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</si>
  <si>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</si>
  <si>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</si>
  <si>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</si>
  <si>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</si>
  <si>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</si>
  <si>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</si>
  <si>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</si>
  <si>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</si>
  <si>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</si>
  <si>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</si>
  <si>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</si>
  <si>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</si>
  <si>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</si>
  <si>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</si>
  <si>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</si>
  <si>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</si>
  <si>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</si>
  <si>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</si>
  <si>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</si>
  <si>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</si>
  <si>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</si>
  <si>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</si>
  <si>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</si>
  <si>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</si>
  <si>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</si>
  <si>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</si>
  <si>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</si>
  <si>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</si>
  <si>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</si>
  <si>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</si>
  <si>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</si>
  <si>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</si>
  <si>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</si>
  <si>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</si>
  <si>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</si>
  <si>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</si>
  <si>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</si>
  <si>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</si>
  <si>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</si>
  <si>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</si>
  <si>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</si>
  <si>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</si>
  <si>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</si>
  <si>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</si>
  <si>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</si>
  <si>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</si>
  <si>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</si>
  <si>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</si>
  <si>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</si>
  <si>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</si>
  <si>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</si>
  <si>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</si>
  <si>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</si>
  <si>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</si>
  <si>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</si>
  <si>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</si>
  <si>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</si>
  <si>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</si>
  <si>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</si>
  <si>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</si>
  <si>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</si>
  <si>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</si>
  <si>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</si>
  <si>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</si>
  <si>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</si>
  <si>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</si>
  <si>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</si>
  <si>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</si>
  <si>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</si>
  <si>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</si>
  <si>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</si>
  <si>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</si>
  <si>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</si>
  <si>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</si>
  <si>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</si>
  <si>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</si>
  <si>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</si>
  <si>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</si>
  <si>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</si>
  <si>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</si>
  <si>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</si>
  <si>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</si>
  <si>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</si>
  <si>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</si>
  <si>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</si>
  <si>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</si>
  <si>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</si>
  <si>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</si>
  <si>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</si>
  <si>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</si>
  <si>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</si>
  <si>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</si>
  <si>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</si>
  <si>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</si>
  <si>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</si>
  <si>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</si>
  <si>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</si>
  <si>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</si>
  <si>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</si>
  <si>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</si>
  <si>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</si>
  <si>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</si>
  <si>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</si>
  <si>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</si>
  <si>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</si>
  <si>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</si>
  <si>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</si>
  <si>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</si>
  <si>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</si>
  <si>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</si>
  <si>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</si>
  <si>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</si>
  <si>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</si>
  <si>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</si>
  <si>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</si>
  <si>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</si>
  <si>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</si>
  <si>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</si>
  <si>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</si>
  <si>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</si>
  <si>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</si>
  <si>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</si>
  <si>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</si>
  <si>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</si>
  <si>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</si>
  <si>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</si>
  <si>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</si>
  <si>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</si>
  <si>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</si>
  <si>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</si>
  <si>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</si>
  <si>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</si>
  <si>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</si>
  <si>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</si>
  <si>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</si>
  <si>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</si>
  <si>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</si>
  <si>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</si>
  <si>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</si>
  <si>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</si>
  <si>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</si>
  <si>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</si>
  <si>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</si>
  <si>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</si>
  <si>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</si>
  <si>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</si>
  <si>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</si>
  <si>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</si>
  <si>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</si>
  <si>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</si>
  <si>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</si>
  <si>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</si>
  <si>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</si>
  <si>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</si>
  <si>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</si>
  <si>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</si>
  <si>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</si>
  <si>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</si>
  <si>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</si>
  <si>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</si>
  <si>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</si>
  <si>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</si>
  <si>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</si>
  <si>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</si>
  <si>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</si>
  <si>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</si>
  <si>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</si>
  <si>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</si>
  <si>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</si>
  <si>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</si>
  <si>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</si>
  <si>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</si>
  <si>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</si>
  <si>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</si>
  <si>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</si>
  <si>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</si>
  <si>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</si>
  <si>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</si>
  <si>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</si>
  <si>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</si>
  <si>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</si>
  <si>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</si>
  <si>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</si>
  <si>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</si>
  <si>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</si>
  <si>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</si>
  <si>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</si>
  <si>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</si>
  <si>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</si>
  <si>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</si>
  <si>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</si>
  <si>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</si>
  <si>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</si>
  <si>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</si>
  <si>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</si>
  <si>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</si>
  <si>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</si>
  <si>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</si>
  <si>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</si>
  <si>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</si>
  <si>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</si>
  <si>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</si>
  <si>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</si>
  <si>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</si>
  <si>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</si>
  <si>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</si>
  <si>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</si>
  <si>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</si>
  <si>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</si>
  <si>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</si>
  <si>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</si>
  <si>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</si>
  <si>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</si>
  <si>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</si>
  <si>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</si>
  <si>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</si>
  <si>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</si>
  <si>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</si>
  <si>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</si>
  <si>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</si>
  <si>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</si>
  <si>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</si>
  <si>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</si>
  <si>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</si>
  <si>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</si>
  <si>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</si>
  <si>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</si>
  <si>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</si>
  <si>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</si>
  <si>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</si>
  <si>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</si>
  <si>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</si>
  <si>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</si>
  <si>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</si>
  <si>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</si>
  <si>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</si>
  <si>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</si>
  <si>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</si>
  <si>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</si>
  <si>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</si>
  <si>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</si>
  <si>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</si>
  <si>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</si>
  <si>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</si>
  <si>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</si>
  <si>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</si>
  <si>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</si>
  <si>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</si>
  <si>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</si>
  <si>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</si>
  <si>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</si>
  <si>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</si>
  <si>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</si>
  <si>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</si>
  <si>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</si>
  <si>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</si>
  <si>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</si>
  <si>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</si>
  <si>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</si>
  <si>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</si>
  <si>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</si>
  <si>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</si>
  <si>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</si>
  <si>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</si>
  <si>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</si>
  <si>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</si>
  <si>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</si>
  <si>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</si>
  <si>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</si>
  <si>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</si>
  <si>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</si>
  <si>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</si>
  <si>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</si>
  <si>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</si>
  <si>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</si>
  <si>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</si>
  <si>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</si>
  <si>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</si>
  <si>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</si>
  <si>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</si>
  <si>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</si>
  <si>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</si>
  <si>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</si>
  <si>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</si>
  <si>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</si>
  <si>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</si>
  <si>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</si>
  <si>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</si>
  <si>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</si>
  <si>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</si>
  <si>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</si>
  <si>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</si>
  <si>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</si>
  <si>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</si>
  <si>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</si>
  <si>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</si>
  <si>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</si>
  <si>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</si>
  <si>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</si>
  <si>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</si>
  <si>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</si>
  <si>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</si>
  <si>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</si>
  <si>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</si>
  <si>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</si>
  <si>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</si>
  <si>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</si>
  <si>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</si>
  <si>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</si>
  <si>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</si>
  <si>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</si>
  <si>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</si>
  <si>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</si>
  <si>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</si>
  <si>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</si>
  <si>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</si>
  <si>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</si>
  <si>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</si>
  <si>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</si>
  <si>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</si>
  <si>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</si>
  <si>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</si>
  <si>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</si>
  <si>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</si>
  <si>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</si>
  <si>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</si>
  <si>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</si>
  <si>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</si>
  <si>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</si>
  <si>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</si>
  <si>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</si>
  <si>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</si>
  <si>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</si>
  <si>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</si>
  <si>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</si>
  <si>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</si>
  <si>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</si>
  <si>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</si>
  <si>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</si>
  <si>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</si>
  <si>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</si>
  <si>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</si>
  <si>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</si>
  <si>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</si>
  <si>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</si>
  <si>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</si>
  <si>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</si>
  <si>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</si>
  <si>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</si>
  <si>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</si>
  <si>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</si>
  <si>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</si>
  <si>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</si>
  <si>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</si>
  <si>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</si>
  <si>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</si>
  <si>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</si>
  <si>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</si>
  <si>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</si>
  <si>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</si>
  <si>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</si>
  <si>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</si>
  <si>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</si>
  <si>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</si>
  <si>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</si>
  <si>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</si>
  <si>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</si>
  <si>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</si>
  <si>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</si>
  <si>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</si>
  <si>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</si>
  <si>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</si>
  <si>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</si>
  <si>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</si>
  <si>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</si>
  <si>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</si>
  <si>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</si>
  <si>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</si>
  <si>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</si>
  <si>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</si>
  <si>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</si>
  <si>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</si>
  <si>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</si>
  <si>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</si>
  <si>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</si>
  <si>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</si>
  <si>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</si>
  <si>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</si>
  <si>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</si>
  <si>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</si>
  <si>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</si>
  <si>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</si>
  <si>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</si>
  <si>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</si>
  <si>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</si>
  <si>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</si>
  <si>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</si>
  <si>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</si>
  <si>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</si>
  <si>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</si>
  <si>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</si>
  <si>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</si>
  <si>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</si>
  <si>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</si>
  <si>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</si>
  <si>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</si>
  <si>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</si>
  <si>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</si>
  <si>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</si>
  <si>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</si>
  <si>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</si>
  <si>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</si>
  <si>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</si>
  <si>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</si>
  <si>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</si>
  <si>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</si>
  <si>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</si>
  <si>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</si>
  <si>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</si>
  <si>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</si>
  <si>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</si>
  <si>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</si>
  <si>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</si>
  <si>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</si>
  <si>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</si>
  <si>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</si>
  <si>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</si>
  <si>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</si>
  <si>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</si>
  <si>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</si>
  <si>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</si>
  <si>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</si>
  <si>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</si>
  <si>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</si>
  <si>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</si>
  <si>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</si>
  <si>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</si>
  <si>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</si>
  <si>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</si>
  <si>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</si>
  <si>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</si>
  <si>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</si>
  <si>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</si>
  <si>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</si>
  <si>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</si>
  <si>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</si>
  <si>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</si>
  <si>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</si>
  <si>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</si>
  <si>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</si>
  <si>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</si>
  <si>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</si>
  <si>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</si>
  <si>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</si>
  <si>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</si>
  <si>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</si>
  <si>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</si>
  <si>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</si>
  <si>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</si>
  <si>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</si>
  <si>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</si>
  <si>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</si>
  <si>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</si>
  <si>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</si>
  <si>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</si>
  <si>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</si>
  <si>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</si>
  <si>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</si>
  <si>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</si>
  <si>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</si>
  <si>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</si>
  <si>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</si>
  <si>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</si>
  <si>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</si>
  <si>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</si>
  <si>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</si>
  <si>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</si>
  <si>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</si>
  <si>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</si>
  <si>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</si>
  <si>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</si>
  <si>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</si>
  <si>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</si>
  <si>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</si>
  <si>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</si>
  <si>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</si>
  <si>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</si>
  <si>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</si>
  <si>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</si>
  <si>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</si>
  <si>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</si>
  <si>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</si>
  <si>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</si>
  <si>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</si>
  <si>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</si>
  <si>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</si>
  <si>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</si>
  <si>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</si>
  <si>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</si>
  <si>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</si>
  <si>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</si>
  <si>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</si>
  <si>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</si>
  <si>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</si>
  <si>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</si>
  <si>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</si>
  <si>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</si>
  <si>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</si>
  <si>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</si>
  <si>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</si>
  <si>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</si>
  <si>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</si>
  <si>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</si>
  <si>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</si>
  <si>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</si>
  <si>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</si>
  <si>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</si>
  <si>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</si>
  <si>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</si>
  <si>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</si>
  <si>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</si>
  <si>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</si>
  <si>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</si>
  <si>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</si>
  <si>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</si>
  <si>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</si>
  <si>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</si>
  <si>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</si>
  <si>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</si>
  <si>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</si>
  <si>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</si>
  <si>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</si>
  <si>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</si>
  <si>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</si>
  <si>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</si>
  <si>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</si>
  <si>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</si>
  <si>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</si>
  <si>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</si>
  <si>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</si>
  <si>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</si>
  <si>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</si>
  <si>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</si>
  <si>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</si>
  <si>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</si>
  <si>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</si>
  <si>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</si>
  <si>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</si>
  <si>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</si>
  <si>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</si>
  <si>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</si>
  <si>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</si>
  <si>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</si>
  <si>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</si>
  <si>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</si>
  <si>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</si>
  <si>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</si>
  <si>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</si>
  <si>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</si>
  <si>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</si>
  <si>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</si>
  <si>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</si>
  <si>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</si>
  <si>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</si>
  <si>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</si>
  <si>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</si>
  <si>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</si>
  <si>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</si>
  <si>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</si>
  <si>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</si>
  <si>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</si>
  <si>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</si>
  <si>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</si>
  <si>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</si>
  <si>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</si>
  <si>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</si>
  <si>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</si>
  <si>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</si>
  <si>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</si>
  <si>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</si>
  <si>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</si>
  <si>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</si>
  <si>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</si>
  <si>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</si>
  <si>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</si>
  <si>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</si>
  <si>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</si>
  <si>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</si>
  <si>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</si>
  <si>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</si>
  <si>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</si>
  <si>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</si>
  <si>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</si>
  <si>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</si>
  <si>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</si>
  <si>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</si>
  <si>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</si>
  <si>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</si>
  <si>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</si>
  <si>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</si>
  <si>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</si>
  <si>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</si>
  <si>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</si>
  <si>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</si>
  <si>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</si>
  <si>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</si>
  <si>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</si>
  <si>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</si>
  <si>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</si>
  <si>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</si>
  <si>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</si>
  <si>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</si>
  <si>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</si>
  <si>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</si>
  <si>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</si>
  <si>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</si>
  <si>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</si>
  <si>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</si>
  <si>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</si>
  <si>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</si>
  <si>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</si>
  <si>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</si>
  <si>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</si>
  <si>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</si>
  <si>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</si>
  <si>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</si>
  <si>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</si>
  <si>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</si>
  <si>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</si>
  <si>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</si>
  <si>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</si>
  <si>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</si>
  <si>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</si>
  <si>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</si>
  <si>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</si>
  <si>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</si>
  <si>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</si>
  <si>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</si>
  <si>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</si>
  <si>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</si>
  <si>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</si>
  <si>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</si>
  <si>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</si>
  <si>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</si>
  <si>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</si>
  <si>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</si>
  <si>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</si>
  <si>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</si>
  <si>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</si>
  <si>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</si>
  <si>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</si>
  <si>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</si>
  <si>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</si>
  <si>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</si>
  <si>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</si>
  <si>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</si>
  <si>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</si>
  <si>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</si>
  <si>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</si>
  <si>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</si>
  <si>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</si>
  <si>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</si>
  <si>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</si>
  <si>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</si>
  <si>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</si>
  <si>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</si>
  <si>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</si>
  <si>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</si>
  <si>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</si>
  <si>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</si>
  <si>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</si>
  <si>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</si>
  <si>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</si>
  <si>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</si>
  <si>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</si>
  <si>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</si>
  <si>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</si>
  <si>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</si>
  <si>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</si>
  <si>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</si>
  <si>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</si>
  <si>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</si>
  <si>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</si>
  <si>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</si>
  <si>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</si>
  <si>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</si>
  <si>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</si>
  <si>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</si>
  <si>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</si>
  <si>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</si>
  <si>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</si>
  <si>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</si>
  <si>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</si>
  <si>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</si>
  <si>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</si>
  <si>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</si>
  <si>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</si>
  <si>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</si>
  <si>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</si>
  <si>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</si>
  <si>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</si>
  <si>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</si>
  <si>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</si>
  <si>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</si>
  <si>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</si>
  <si>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</si>
  <si>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</si>
  <si>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</si>
  <si>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</si>
  <si>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</si>
  <si>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</si>
  <si>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</si>
  <si>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</si>
  <si>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</si>
  <si>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</si>
  <si>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</si>
  <si>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</si>
  <si>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</si>
  <si>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</si>
  <si>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</si>
  <si>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</si>
  <si>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</si>
  <si>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</si>
  <si>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</si>
  <si>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</si>
  <si>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</si>
  <si>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</si>
  <si>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</si>
  <si>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</si>
  <si>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</si>
  <si>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</si>
  <si>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</si>
  <si>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</si>
  <si>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</si>
  <si>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</si>
  <si>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</si>
  <si>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</si>
  <si>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</si>
  <si>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</si>
  <si>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</si>
  <si>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</si>
  <si>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</si>
  <si>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</si>
  <si>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</si>
  <si>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</si>
  <si>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</si>
  <si>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</si>
  <si>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</si>
  <si>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</si>
  <si>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</si>
  <si>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</si>
  <si>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</si>
  <si>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</si>
  <si>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</si>
  <si>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</si>
  <si>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</si>
  <si>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</si>
  <si>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</si>
  <si>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</si>
  <si>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</si>
  <si>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</si>
  <si>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</si>
  <si>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</si>
  <si>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</si>
  <si>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</si>
  <si>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</si>
  <si>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</si>
  <si>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</si>
  <si>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</si>
  <si>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</si>
  <si>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</si>
  <si>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</si>
  <si>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</si>
  <si>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</si>
  <si>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</si>
  <si>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</si>
  <si>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</si>
  <si>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</si>
  <si>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</si>
  <si>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</si>
  <si>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</si>
  <si>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</si>
  <si>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</si>
  <si>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</si>
  <si>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</si>
  <si>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</si>
  <si>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</si>
  <si>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</si>
  <si>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</si>
  <si>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</si>
  <si>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</si>
  <si>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</si>
  <si>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</si>
  <si>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</si>
  <si>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</si>
  <si>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</si>
  <si>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</si>
  <si>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</si>
  <si>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</si>
  <si>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</si>
  <si>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</si>
  <si>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</si>
  <si>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</si>
  <si>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</si>
  <si>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</si>
  <si>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</si>
  <si>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</si>
  <si>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</si>
  <si>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</si>
  <si>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</si>
  <si>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</si>
  <si>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</si>
  <si>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</si>
  <si>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</si>
  <si>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</si>
  <si>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</si>
  <si>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</si>
  <si>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</si>
  <si>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</si>
  <si>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</si>
  <si>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</si>
  <si>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</si>
  <si>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</si>
  <si>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</si>
  <si>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</si>
  <si>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</si>
  <si>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</si>
  <si>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</si>
  <si>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</si>
  <si>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</si>
  <si>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</si>
  <si>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</si>
  <si>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</si>
  <si>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</si>
  <si>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</si>
  <si>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</si>
  <si>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</si>
  <si>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</si>
  <si>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</si>
  <si>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</si>
  <si>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</si>
  <si>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</si>
  <si>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</si>
  <si>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</si>
  <si>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</si>
  <si>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</si>
  <si>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</si>
  <si>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</si>
  <si>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</si>
  <si>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</si>
  <si>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</si>
  <si>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</si>
  <si>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</si>
  <si>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</si>
  <si>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</si>
  <si>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</si>
  <si>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</si>
  <si>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</si>
  <si>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</si>
  <si>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</si>
  <si>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</si>
  <si>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</si>
  <si>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</si>
  <si>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</si>
  <si>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</si>
  <si>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</si>
  <si>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</si>
  <si>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</si>
  <si>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</si>
  <si>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</si>
  <si>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</si>
  <si>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</si>
  <si>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</si>
  <si>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</si>
  <si>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</si>
  <si>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</si>
  <si>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</si>
  <si>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</si>
  <si>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</si>
  <si>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</si>
  <si>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</si>
  <si>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</si>
  <si>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</si>
  <si>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</si>
  <si>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</si>
  <si>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</si>
  <si>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</si>
  <si>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</si>
  <si>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</si>
  <si>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</si>
  <si>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</si>
  <si>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</si>
  <si>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</si>
  <si>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</si>
  <si>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</si>
  <si>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</si>
  <si>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</si>
  <si>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</si>
  <si>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</si>
  <si>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</si>
  <si>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</si>
  <si>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</si>
  <si>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</si>
  <si>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</si>
  <si>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</si>
  <si>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</si>
  <si>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</si>
  <si>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</si>
  <si>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</si>
  <si>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</si>
  <si>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</si>
  <si>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</si>
  <si>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</si>
  <si>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</si>
  <si>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</si>
  <si>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</si>
  <si>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</si>
  <si>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</si>
  <si>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</si>
  <si>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</si>
  <si>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</si>
  <si>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</si>
  <si>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</si>
  <si>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</si>
  <si>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</si>
  <si>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</si>
  <si>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</si>
  <si>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</si>
  <si>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</si>
  <si>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</si>
  <si>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</si>
  <si>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</si>
  <si>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</si>
  <si>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</si>
  <si>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</si>
  <si>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</si>
  <si>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</si>
  <si>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</si>
  <si>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</si>
  <si>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</si>
  <si>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</si>
  <si>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</si>
  <si>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</si>
  <si>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</si>
  <si>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</si>
  <si>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</si>
  <si>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</si>
  <si>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</si>
  <si>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</si>
  <si>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</si>
  <si>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</si>
  <si>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</si>
  <si>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</si>
  <si>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</si>
  <si>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</si>
  <si>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</si>
  <si>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</si>
  <si>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</si>
  <si>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</si>
  <si>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</si>
  <si>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</si>
  <si>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</si>
  <si>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</si>
  <si>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</si>
  <si>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</si>
  <si>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</si>
  <si>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</si>
  <si>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</si>
  <si>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</si>
  <si>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</si>
  <si>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</si>
  <si>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</si>
  <si>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</si>
  <si>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</si>
  <si>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</si>
  <si>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</si>
  <si>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</si>
  <si>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</si>
  <si>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</si>
  <si>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</si>
  <si>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</si>
  <si>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</si>
  <si>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</si>
  <si>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</si>
  <si>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</si>
  <si>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</si>
  <si>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</si>
  <si>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</si>
  <si>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</si>
  <si>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</si>
  <si>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</si>
  <si>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</si>
  <si>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</si>
  <si>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</si>
  <si>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</si>
  <si>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</si>
  <si>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</si>
  <si>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</si>
  <si>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</si>
  <si>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</si>
  <si>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</si>
  <si>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</si>
  <si>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</si>
  <si>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</si>
  <si>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</si>
  <si>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</si>
  <si>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</si>
  <si>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</si>
  <si>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</si>
  <si>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</si>
  <si>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</si>
  <si>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</si>
  <si>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</si>
  <si>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</si>
  <si>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</si>
  <si>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</si>
  <si>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</si>
  <si>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</si>
  <si>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</si>
  <si>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</si>
  <si>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</si>
  <si>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</si>
  <si>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</si>
  <si>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</si>
  <si>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</si>
  <si>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</si>
  <si>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</si>
  <si>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</si>
  <si>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</si>
  <si>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</si>
  <si>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</si>
  <si>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</si>
  <si>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</si>
  <si>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</si>
  <si>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</si>
  <si>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</si>
  <si>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</si>
  <si>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</si>
  <si>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</si>
  <si>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</si>
  <si>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</si>
  <si>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</si>
  <si>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</si>
  <si>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</si>
  <si>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</si>
  <si>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</si>
  <si>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</si>
  <si>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</si>
  <si>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</si>
  <si>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</si>
  <si>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</si>
  <si>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</si>
  <si>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</si>
  <si>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</si>
  <si>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</si>
  <si>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</si>
  <si>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</si>
  <si>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</si>
  <si>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</si>
  <si>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</si>
  <si>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</si>
  <si>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</si>
  <si>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</si>
  <si>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</si>
  <si>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</si>
  <si>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</si>
  <si>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</si>
  <si>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</si>
  <si>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</si>
  <si>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</si>
  <si>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</si>
  <si>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</si>
  <si>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</si>
  <si>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</si>
  <si>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</si>
  <si>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</si>
  <si>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</si>
  <si>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</si>
  <si>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</si>
  <si>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</si>
  <si>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</si>
  <si>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</si>
  <si>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</si>
  <si>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</si>
  <si>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</si>
  <si>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</si>
  <si>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</si>
  <si>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</si>
  <si>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</si>
  <si>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</si>
  <si>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</si>
  <si>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</si>
  <si>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</si>
  <si>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</si>
  <si>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</si>
  <si>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</si>
  <si>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</si>
  <si>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</si>
  <si>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</si>
  <si>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</si>
  <si>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</si>
  <si>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</si>
  <si>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</si>
  <si>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</si>
  <si>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</si>
  <si>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</si>
  <si>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</si>
  <si>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</si>
  <si>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</si>
  <si>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</si>
  <si>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</si>
  <si>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</si>
  <si>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</si>
  <si>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</si>
  <si>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</si>
  <si>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</si>
  <si>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</si>
  <si>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</si>
  <si>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</si>
  <si>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</si>
  <si>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</si>
  <si>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</si>
  <si>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</si>
  <si>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</si>
  <si>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</si>
  <si>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</si>
  <si>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</si>
  <si>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</si>
  <si>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</si>
  <si>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</si>
  <si>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</si>
  <si>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</si>
  <si>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</si>
  <si>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</si>
  <si>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</si>
  <si>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</si>
  <si>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</si>
  <si>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</si>
  <si>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</si>
  <si>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</si>
  <si>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</si>
  <si>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</si>
  <si>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</si>
  <si>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</si>
  <si>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</si>
  <si>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</si>
  <si>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</si>
  <si>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</si>
  <si>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</si>
  <si>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</si>
  <si>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</si>
  <si>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</si>
  <si>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</si>
  <si>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</si>
  <si>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</si>
  <si>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</si>
  <si>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</si>
  <si>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</si>
  <si>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</si>
  <si>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</si>
  <si>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</si>
  <si>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</si>
  <si>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</si>
  <si>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</si>
  <si>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</si>
  <si>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</si>
  <si>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</si>
  <si>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</si>
  <si>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</si>
  <si>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</si>
  <si>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</si>
  <si>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</si>
  <si>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</si>
  <si>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</si>
  <si>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</si>
  <si>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</si>
  <si>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</si>
  <si>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</si>
  <si>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</si>
  <si>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</si>
  <si>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</si>
  <si>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</si>
  <si>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</si>
  <si>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</si>
  <si>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</si>
  <si>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</si>
  <si>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</si>
  <si>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</si>
  <si>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</si>
  <si>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</si>
  <si>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</si>
  <si>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</si>
  <si>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</si>
  <si>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</si>
  <si>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</si>
  <si>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</si>
  <si>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</si>
  <si>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</si>
  <si>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</si>
  <si>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</si>
  <si>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</si>
  <si>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</si>
  <si>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</si>
  <si>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</si>
  <si>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</si>
  <si>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</si>
  <si>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</si>
  <si>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</si>
  <si>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</si>
  <si>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</si>
  <si>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</si>
  <si>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</si>
  <si>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</si>
  <si>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</si>
  <si>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</si>
  <si>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</si>
  <si>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</si>
  <si>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</si>
  <si>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</si>
  <si>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</si>
  <si>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</si>
  <si>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</si>
  <si>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</si>
  <si>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</si>
  <si>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</si>
  <si>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</si>
  <si>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</si>
  <si>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</si>
  <si>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</si>
  <si>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</si>
  <si>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</si>
  <si>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</si>
  <si>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</si>
  <si>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</si>
  <si>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</si>
  <si>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</si>
  <si>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</si>
  <si>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</si>
  <si>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</si>
  <si>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</si>
  <si>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</si>
  <si>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</si>
  <si>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</si>
  <si>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</si>
  <si>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</si>
  <si>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</si>
  <si>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</si>
  <si>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</si>
  <si>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</si>
  <si>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</si>
  <si>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</si>
  <si>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</si>
  <si>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</si>
  <si>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</si>
  <si>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</si>
  <si>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</si>
  <si>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</si>
  <si>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</si>
  <si>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</si>
  <si>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</si>
  <si>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</si>
  <si>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</si>
  <si>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</si>
  <si>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</si>
  <si>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</si>
  <si>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</si>
  <si>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</si>
  <si>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</si>
  <si>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</si>
  <si>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</si>
  <si>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</si>
  <si>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</si>
  <si>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</si>
  <si>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</si>
  <si>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</si>
  <si>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</si>
  <si>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</si>
  <si>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</si>
  <si>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</si>
  <si>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</si>
  <si>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</si>
  <si>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</si>
  <si>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</si>
  <si>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</si>
  <si>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</si>
  <si>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</si>
  <si>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</si>
  <si>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</si>
  <si>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</si>
  <si>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</si>
  <si>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</si>
  <si>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</si>
  <si>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</si>
  <si>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</si>
  <si>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</si>
  <si>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</si>
  <si>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</si>
  <si>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</si>
  <si>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</si>
  <si>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</si>
  <si>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</si>
  <si>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</si>
  <si>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</si>
  <si>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</si>
  <si>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</si>
  <si>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</si>
  <si>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</si>
  <si>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</si>
  <si>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</si>
  <si>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</si>
  <si>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</si>
  <si>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</si>
  <si>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</si>
  <si>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</si>
  <si>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</si>
  <si>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</si>
  <si>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</si>
  <si>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</si>
  <si>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</si>
  <si>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</si>
  <si>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</si>
  <si>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</si>
  <si>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</si>
  <si>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</si>
  <si>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</si>
  <si>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</si>
  <si>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</si>
  <si>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</si>
  <si>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</si>
  <si>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</si>
  <si>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</si>
  <si>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</si>
  <si>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</si>
  <si>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</si>
  <si>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</si>
  <si>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</si>
  <si>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</si>
  <si>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</si>
  <si>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</si>
  <si>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</si>
  <si>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</si>
  <si>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</si>
  <si>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</si>
  <si>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</si>
  <si>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</si>
  <si>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</si>
  <si>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</si>
  <si>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</si>
  <si>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</si>
  <si>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</si>
  <si>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</si>
  <si>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</si>
  <si>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</si>
  <si>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</si>
  <si>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</si>
  <si>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</si>
  <si>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</si>
  <si>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</si>
  <si>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</si>
  <si>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</si>
  <si>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</si>
  <si>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</si>
  <si>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</si>
  <si>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</si>
  <si>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</si>
  <si>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</si>
  <si>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</si>
  <si>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</si>
  <si>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</si>
  <si>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</si>
  <si>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</si>
  <si>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</si>
  <si>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</si>
  <si>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</si>
  <si>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</si>
  <si>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</si>
  <si>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</si>
  <si>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</si>
  <si>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</si>
  <si>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</si>
  <si>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</si>
  <si>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</si>
  <si>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</si>
  <si>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</si>
  <si>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</si>
  <si>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</si>
  <si>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</si>
  <si>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</si>
  <si>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</si>
  <si>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</si>
  <si>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</si>
  <si>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</si>
  <si>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</si>
  <si>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</si>
  <si>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</si>
  <si>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</si>
  <si>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</si>
  <si>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</si>
  <si>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</si>
  <si>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</si>
  <si>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</si>
  <si>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</si>
  <si>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</si>
  <si>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</si>
  <si>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</si>
  <si>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</si>
  <si>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</si>
  <si>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</si>
  <si>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</si>
  <si>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</si>
  <si>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</si>
  <si>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</si>
  <si>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</si>
  <si>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</si>
  <si>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</si>
  <si>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</si>
  <si>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</si>
  <si>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</si>
  <si>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</si>
  <si>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</si>
  <si>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</si>
  <si>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</si>
  <si>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</si>
  <si>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</si>
  <si>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</si>
  <si>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</si>
  <si>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</si>
  <si>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</si>
  <si>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</si>
  <si>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</si>
  <si>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</si>
  <si>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</si>
  <si>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</si>
  <si>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</si>
  <si>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</si>
  <si>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</si>
  <si>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</si>
  <si>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</si>
  <si>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</si>
  <si>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</si>
  <si>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</si>
  <si>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</si>
  <si>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</si>
  <si>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</si>
  <si>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</si>
  <si>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</si>
  <si>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</si>
  <si>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</si>
  <si>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</si>
  <si>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</si>
  <si>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</si>
  <si>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</si>
  <si>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</si>
  <si>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</si>
  <si>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</si>
  <si>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</si>
  <si>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</si>
  <si>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</si>
  <si>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</si>
  <si>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</si>
  <si>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</si>
  <si>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</si>
  <si>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</si>
  <si>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</si>
  <si>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</si>
  <si>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</si>
  <si>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</si>
  <si>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</si>
  <si>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</si>
  <si>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</si>
  <si>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</si>
  <si>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</si>
  <si>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</si>
  <si>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</si>
  <si>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</si>
  <si>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</si>
  <si>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</si>
  <si>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</si>
  <si>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</si>
  <si>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</si>
  <si>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</si>
  <si>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</si>
  <si>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</si>
  <si>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</si>
  <si>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</si>
  <si>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</si>
  <si>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</si>
  <si>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</si>
  <si>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</si>
  <si>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</si>
  <si>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</si>
  <si>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</si>
  <si>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</si>
  <si>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</si>
  <si>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</si>
  <si>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</si>
  <si>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</si>
  <si>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</si>
  <si>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</si>
  <si>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</si>
  <si>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</si>
  <si>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</si>
  <si>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</si>
  <si>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</si>
  <si>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</si>
  <si>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</si>
  <si>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</si>
  <si>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</si>
  <si>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</si>
  <si>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</si>
  <si>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</si>
  <si>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</si>
  <si>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</si>
  <si>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</si>
  <si>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</si>
  <si>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</si>
  <si>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</si>
  <si>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</si>
  <si>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</si>
  <si>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</si>
  <si>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</si>
  <si>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</si>
  <si>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</si>
  <si>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</si>
  <si>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</si>
  <si>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</si>
  <si>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</si>
  <si>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</si>
  <si>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</si>
  <si>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</si>
  <si>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</si>
  <si>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</si>
  <si>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</si>
  <si>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</si>
  <si>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</si>
  <si>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</si>
  <si>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</si>
  <si>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</si>
  <si>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</si>
  <si>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</si>
  <si>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</si>
  <si>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</si>
  <si>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</si>
  <si>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</si>
  <si>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</si>
  <si>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</si>
  <si>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</si>
  <si>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</si>
  <si>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</si>
  <si>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</si>
  <si>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</si>
  <si>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</si>
  <si>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</si>
  <si>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</si>
  <si>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</si>
  <si>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</si>
  <si>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</si>
  <si>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</si>
  <si>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</si>
  <si>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</si>
  <si>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</si>
  <si>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</si>
  <si>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</si>
  <si>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</si>
  <si>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</si>
  <si>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</si>
  <si>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</si>
  <si>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</si>
  <si>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</si>
  <si>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</si>
  <si>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</si>
  <si>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</si>
  <si>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</si>
  <si>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</si>
  <si>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</si>
  <si>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</si>
  <si>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</si>
  <si>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</si>
  <si>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</si>
  <si>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</si>
  <si>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</si>
  <si>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</si>
  <si>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</si>
  <si>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</si>
  <si>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</si>
  <si>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</si>
  <si>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</si>
  <si>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</si>
  <si>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</si>
  <si>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</si>
  <si>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</si>
  <si>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</si>
  <si>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</si>
  <si>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</si>
  <si>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</si>
  <si>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</si>
  <si>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</si>
  <si>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</si>
  <si>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</si>
  <si>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</si>
  <si>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</si>
  <si>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</si>
  <si>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</si>
  <si>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</si>
  <si>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</si>
  <si>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</si>
  <si>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</si>
  <si>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</si>
  <si>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</si>
  <si>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</si>
  <si>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</si>
  <si>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</si>
  <si>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</si>
  <si>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</si>
  <si>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</si>
  <si>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</si>
  <si>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</si>
  <si>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</si>
  <si>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</si>
  <si>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</si>
  <si>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</si>
  <si>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</si>
  <si>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</si>
  <si>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</si>
  <si>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</si>
  <si>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</si>
  <si>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</si>
  <si>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</si>
  <si>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</si>
  <si>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</si>
  <si>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</si>
  <si>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</si>
  <si>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</si>
  <si>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</si>
  <si>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</si>
  <si>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</si>
  <si>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</si>
  <si>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</si>
  <si>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</si>
  <si>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</si>
  <si>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</si>
  <si>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</si>
  <si>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</si>
  <si>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</si>
  <si>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</si>
  <si>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</si>
  <si>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</si>
  <si>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</si>
  <si>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</si>
  <si>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</si>
  <si>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</si>
  <si>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</si>
  <si>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</si>
  <si>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</si>
  <si>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</si>
  <si>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</si>
  <si>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</si>
  <si>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</si>
  <si>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</si>
  <si>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</si>
  <si>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</si>
  <si>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</si>
  <si>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</si>
  <si>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</si>
  <si>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</si>
  <si>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</si>
  <si>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</si>
  <si>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</si>
  <si>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</si>
  <si>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</si>
  <si>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</si>
  <si>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</si>
  <si>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</si>
  <si>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</si>
  <si>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</si>
  <si>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</si>
  <si>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</si>
  <si>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</si>
  <si>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</si>
  <si>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</si>
  <si>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</si>
  <si>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</si>
  <si>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</si>
  <si>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</si>
  <si>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</si>
  <si>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</si>
  <si>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</si>
  <si>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</si>
  <si>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</si>
  <si>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</si>
  <si>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</si>
  <si>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</si>
  <si>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</si>
  <si>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</si>
  <si>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</si>
  <si>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</si>
  <si>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</si>
  <si>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</si>
  <si>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</si>
  <si>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</si>
  <si>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</si>
  <si>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</si>
  <si>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</si>
  <si>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</si>
  <si>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</si>
  <si>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</si>
  <si>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</si>
  <si>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</si>
  <si>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</si>
  <si>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</si>
  <si>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</si>
  <si>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</si>
  <si>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</si>
  <si>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</si>
  <si>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</si>
  <si>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</si>
  <si>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</si>
  <si>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</si>
  <si>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</si>
  <si>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</si>
  <si>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</si>
  <si>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</si>
  <si>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</si>
  <si>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</si>
  <si>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</si>
  <si>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</si>
  <si>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</si>
  <si>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</si>
  <si>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</si>
  <si>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</si>
  <si>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</si>
  <si>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</si>
  <si>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</si>
  <si>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</si>
  <si>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</si>
  <si>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</si>
  <si>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</si>
  <si>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</si>
  <si>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</si>
  <si>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</si>
  <si>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</si>
  <si>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</si>
  <si>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</si>
  <si>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</si>
  <si>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</si>
  <si>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</si>
  <si>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</si>
  <si>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</si>
  <si>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</si>
  <si>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</si>
  <si>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</si>
  <si>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</si>
  <si>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</si>
  <si>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</si>
  <si>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</si>
  <si>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</si>
  <si>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</si>
  <si>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</si>
  <si>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</si>
  <si>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</si>
  <si>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</si>
  <si>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</si>
  <si>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</si>
  <si>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</si>
  <si>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</si>
  <si>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</si>
  <si>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</si>
  <si>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</si>
  <si>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</si>
  <si>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</si>
  <si>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</si>
  <si>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</si>
  <si>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</si>
  <si>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</si>
  <si>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</si>
  <si>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</si>
  <si>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</si>
  <si>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</si>
  <si>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</si>
  <si>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</si>
  <si>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</si>
  <si>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</si>
  <si>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</si>
  <si>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</si>
  <si>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</si>
  <si>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</si>
  <si>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</si>
  <si>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</si>
  <si>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</si>
  <si>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</si>
  <si>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</si>
  <si>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</si>
  <si>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</si>
  <si>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</si>
  <si>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</si>
  <si>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</si>
  <si>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</si>
  <si>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</si>
  <si>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</si>
  <si>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</si>
  <si>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</si>
  <si>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</si>
  <si>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</si>
  <si>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</si>
  <si>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</si>
  <si>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</si>
  <si>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</si>
  <si>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</si>
  <si>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</si>
  <si>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</si>
  <si>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</si>
  <si>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</si>
  <si>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</si>
  <si>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</si>
  <si>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</si>
  <si>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</si>
  <si>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</si>
  <si>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</si>
  <si>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</si>
  <si>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</si>
  <si>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</si>
  <si>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</si>
  <si>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</si>
  <si>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</si>
  <si>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</si>
  <si>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</si>
  <si>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</si>
  <si>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</si>
  <si>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</si>
  <si>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</si>
  <si>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</si>
  <si>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</si>
  <si>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</si>
  <si>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</si>
  <si>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</si>
  <si>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</si>
  <si>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</si>
  <si>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</si>
  <si>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</si>
  <si>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</si>
  <si>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</si>
  <si>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</si>
  <si>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</si>
  <si>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</si>
  <si>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</si>
  <si>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</si>
  <si>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</si>
  <si>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</si>
  <si>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</si>
  <si>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</si>
  <si>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</si>
  <si>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</si>
  <si>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</si>
  <si>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</si>
  <si>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</si>
  <si>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</si>
  <si>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</si>
  <si>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</si>
  <si>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</si>
  <si>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</si>
  <si>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</si>
  <si>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</si>
  <si>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</si>
  <si>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</si>
  <si>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</si>
  <si>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</si>
  <si>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</si>
  <si>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</si>
  <si>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</si>
  <si>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</si>
  <si>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</si>
  <si>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</si>
  <si>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</si>
  <si>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</si>
  <si>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</si>
  <si>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</si>
  <si>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</si>
  <si>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</si>
  <si>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</si>
  <si>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</si>
  <si>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</si>
  <si>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</si>
  <si>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</si>
  <si>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</si>
  <si>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</si>
  <si>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</si>
  <si>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</si>
  <si>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</si>
  <si>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</si>
  <si>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</si>
  <si>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</si>
  <si>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</si>
  <si>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</si>
  <si>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</si>
  <si>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</si>
  <si>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</si>
  <si>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</si>
  <si>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</si>
  <si>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</si>
  <si>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</si>
  <si>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</si>
  <si>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</si>
  <si>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</si>
  <si>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</si>
  <si>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</si>
  <si>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</si>
  <si>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</si>
  <si>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</si>
  <si>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</si>
  <si>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</si>
  <si>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</si>
  <si>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</si>
  <si>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</si>
  <si>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</si>
  <si>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</si>
  <si>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</si>
  <si>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</si>
  <si>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</si>
  <si>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</si>
  <si>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</si>
  <si>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</si>
  <si>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</si>
  <si>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</si>
  <si>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</si>
  <si>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</si>
  <si>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</si>
  <si>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</si>
  <si>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</si>
  <si>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</si>
  <si>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</si>
  <si>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</si>
  <si>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</si>
  <si>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</si>
  <si>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</si>
  <si>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</si>
  <si>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</si>
  <si>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</si>
  <si>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</si>
  <si>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</si>
  <si>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</si>
  <si>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</si>
  <si>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</si>
  <si>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</si>
  <si>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</si>
  <si>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</si>
  <si>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</si>
  <si>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</si>
  <si>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</si>
  <si>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</si>
  <si>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</si>
  <si>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</si>
  <si>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</si>
  <si>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</si>
  <si>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</si>
  <si>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</si>
  <si>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</si>
  <si>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</si>
  <si>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</si>
  <si>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</si>
  <si>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</si>
  <si>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</si>
  <si>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</si>
  <si>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</si>
  <si>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</si>
  <si>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</si>
  <si>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</si>
  <si>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</si>
  <si>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</si>
  <si>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</si>
  <si>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</si>
  <si>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</si>
  <si>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</si>
  <si>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</si>
  <si>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</si>
  <si>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</si>
  <si>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</si>
  <si>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</si>
  <si>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</si>
  <si>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</si>
  <si>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</si>
  <si>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</si>
  <si>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</si>
  <si>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</si>
  <si>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</si>
  <si>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</si>
  <si>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</si>
  <si>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</si>
  <si>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</si>
  <si>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</si>
  <si>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</si>
  <si>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</si>
  <si>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</si>
  <si>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</si>
  <si>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</si>
  <si>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</si>
  <si>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</si>
  <si>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</si>
  <si>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</si>
  <si>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</si>
  <si>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</si>
  <si>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</si>
  <si>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</si>
  <si>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</si>
  <si>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</si>
  <si>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</si>
  <si>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</si>
  <si>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</si>
  <si>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</si>
  <si>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</si>
  <si>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</si>
  <si>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</si>
  <si>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</si>
  <si>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</si>
  <si>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</si>
  <si>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</si>
  <si>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</si>
  <si>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</si>
  <si>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</si>
  <si>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</si>
  <si>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</si>
  <si>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</si>
  <si>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</si>
  <si>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</si>
  <si>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</si>
  <si>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</si>
  <si>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</si>
  <si>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</si>
  <si>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</si>
  <si>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</si>
  <si>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</si>
  <si>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</si>
  <si>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</si>
  <si>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</si>
  <si>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</si>
  <si>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</si>
  <si>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</si>
  <si>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</si>
  <si>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</si>
  <si>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</si>
  <si>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</si>
  <si>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</si>
  <si>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</si>
  <si>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</si>
  <si>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</si>
  <si>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</si>
  <si>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</si>
  <si>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</si>
  <si>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</si>
  <si>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</si>
  <si>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</si>
  <si>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</si>
  <si>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</si>
  <si>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</si>
  <si>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</si>
  <si>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</si>
  <si>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</si>
  <si>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</si>
  <si>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</si>
  <si>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</si>
  <si>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</si>
  <si>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</si>
  <si>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</si>
  <si>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</si>
  <si>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</si>
  <si>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</si>
  <si>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</si>
  <si>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</si>
  <si>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</si>
  <si>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</si>
  <si>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</si>
  <si>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</si>
  <si>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</si>
  <si>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</si>
  <si>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</si>
  <si>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</si>
  <si>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</si>
  <si>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</si>
  <si>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</si>
  <si>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</si>
  <si>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</si>
  <si>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</si>
  <si>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</si>
  <si>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</si>
  <si>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</si>
  <si>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</si>
  <si>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</si>
  <si>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</si>
  <si>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</si>
  <si>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</si>
  <si>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</si>
  <si>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</si>
  <si>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</si>
  <si>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</si>
  <si>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</si>
  <si>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</si>
  <si>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</si>
  <si>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</si>
  <si>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</si>
  <si>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</si>
  <si>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</si>
  <si>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</si>
  <si>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</si>
  <si>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</si>
  <si>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</si>
  <si>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</si>
  <si>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</si>
  <si>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</si>
  <si>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</si>
  <si>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</si>
  <si>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</si>
  <si>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</si>
  <si>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</si>
  <si>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</si>
  <si>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</si>
  <si>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</si>
  <si>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</si>
  <si>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</si>
  <si>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</si>
  <si>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</si>
  <si>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</si>
  <si>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</si>
  <si>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</si>
  <si>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</si>
  <si>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</si>
  <si>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</si>
  <si>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</si>
  <si>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</si>
  <si>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</si>
  <si>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</si>
  <si>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</si>
  <si>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</si>
  <si>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</si>
  <si>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</si>
  <si>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</si>
  <si>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</si>
  <si>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</si>
  <si>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</si>
  <si>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</si>
  <si>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</si>
  <si>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</si>
  <si>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</si>
  <si>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</si>
  <si>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</si>
  <si>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</si>
  <si>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</si>
  <si>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</si>
  <si>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</si>
  <si>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</si>
  <si>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</si>
  <si>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</si>
  <si>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</si>
  <si>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</si>
  <si>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</si>
  <si>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</si>
  <si>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</si>
  <si>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</si>
  <si>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</si>
  <si>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</si>
  <si>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</si>
  <si>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</si>
  <si>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</si>
  <si>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</si>
  <si>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</si>
  <si>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</si>
  <si>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</si>
  <si>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</si>
  <si>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</si>
  <si>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</si>
  <si>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</si>
  <si>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</si>
  <si>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</si>
  <si>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</si>
  <si>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</si>
  <si>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</si>
  <si>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</si>
  <si>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</si>
  <si>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</si>
  <si>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</si>
  <si>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</si>
  <si>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</si>
  <si>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</si>
  <si>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</si>
  <si>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</si>
  <si>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</si>
  <si>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</si>
  <si>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</si>
  <si>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</si>
  <si>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</si>
  <si>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</si>
  <si>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</si>
  <si>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</si>
  <si>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</si>
  <si>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</si>
  <si>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</si>
  <si>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</si>
  <si>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</si>
  <si>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</si>
  <si>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</si>
  <si>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</si>
  <si>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</si>
  <si>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</si>
  <si>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</si>
  <si>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</si>
  <si>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</si>
  <si>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</si>
  <si>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</si>
  <si>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</si>
  <si>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</si>
  <si>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</si>
  <si>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</si>
  <si>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</si>
  <si>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</si>
  <si>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</si>
  <si>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</si>
  <si>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</si>
  <si>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</si>
  <si>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</si>
  <si>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</si>
  <si>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</si>
  <si>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</si>
  <si>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</si>
  <si>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</si>
  <si>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</si>
  <si>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</si>
  <si>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</si>
  <si>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</si>
  <si>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</si>
  <si>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</si>
  <si>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</si>
  <si>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</si>
  <si>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</si>
  <si>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</si>
  <si>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</si>
  <si>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</si>
  <si>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</si>
  <si>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</si>
  <si>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</si>
  <si>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</si>
  <si>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</si>
  <si>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</si>
  <si>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</si>
  <si>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</si>
  <si>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</si>
  <si>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</si>
  <si>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</si>
  <si>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</si>
  <si>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</si>
  <si>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</si>
  <si>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</si>
  <si>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</si>
  <si>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</si>
  <si>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</si>
  <si>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</si>
  <si>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</si>
  <si>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</si>
  <si>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</si>
  <si>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</si>
  <si>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</si>
  <si>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</si>
  <si>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</si>
  <si>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</si>
  <si>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</si>
  <si>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</si>
  <si>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</si>
  <si>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</si>
  <si>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</si>
  <si>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</si>
  <si>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</si>
  <si>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</si>
  <si>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</si>
  <si>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</si>
  <si>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</si>
  <si>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</si>
  <si>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</si>
  <si>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</si>
  <si>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</si>
  <si>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</si>
  <si>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</si>
  <si>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</si>
  <si>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</si>
  <si>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</si>
  <si>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</si>
  <si>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</si>
  <si>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</si>
  <si>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</si>
  <si>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</si>
  <si>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</si>
  <si>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</si>
  <si>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</si>
  <si>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</si>
  <si>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</si>
  <si>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</si>
  <si>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</si>
  <si>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</si>
  <si>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</si>
  <si>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</si>
  <si>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</si>
  <si>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</si>
  <si>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</si>
  <si>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</si>
  <si>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</si>
  <si>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</si>
  <si>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</si>
  <si>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</si>
  <si>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</si>
  <si>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</si>
  <si>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</si>
  <si>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</si>
  <si>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</si>
  <si>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</si>
  <si>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</si>
  <si>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</si>
  <si>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</si>
  <si>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</si>
  <si>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</si>
  <si>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</si>
  <si>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</si>
  <si>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</si>
  <si>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</si>
  <si>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</si>
  <si>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</si>
  <si>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</si>
  <si>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</si>
  <si>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</si>
  <si>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</si>
  <si>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</si>
  <si>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</si>
  <si>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</si>
  <si>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</si>
  <si>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</si>
  <si>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</si>
  <si>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</si>
  <si>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</si>
  <si>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</si>
  <si>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</si>
  <si>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</si>
  <si>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</si>
  <si>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</si>
  <si>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</si>
  <si>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</si>
  <si>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</si>
  <si>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</si>
  <si>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</si>
  <si>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</si>
  <si>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</si>
  <si>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</si>
  <si>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</si>
  <si>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</si>
  <si>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</si>
  <si>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</si>
  <si>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</si>
  <si>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</si>
  <si>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</si>
  <si>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</si>
  <si>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</si>
  <si>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</si>
  <si>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</si>
  <si>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</si>
  <si>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</si>
  <si>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</si>
  <si>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</si>
  <si>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</si>
  <si>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</si>
  <si>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</si>
  <si>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</si>
  <si>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</si>
  <si>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</si>
  <si>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</si>
  <si>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</si>
  <si>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</si>
  <si>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</si>
  <si>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</si>
  <si>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</si>
  <si>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</si>
  <si>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</si>
  <si>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</si>
  <si>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</si>
  <si>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</si>
  <si>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</si>
  <si>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</si>
  <si>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</si>
  <si>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</si>
  <si>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</si>
  <si>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</si>
  <si>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</si>
  <si>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</si>
  <si>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</si>
  <si>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</si>
  <si>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</si>
  <si>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</si>
  <si>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</si>
  <si>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</si>
  <si>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</si>
  <si>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</si>
  <si>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</si>
  <si>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</si>
  <si>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</si>
  <si>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</si>
  <si>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</si>
  <si>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</si>
  <si>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</si>
  <si>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</si>
  <si>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</si>
  <si>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</si>
  <si>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</si>
  <si>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</si>
  <si>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</si>
  <si>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</si>
  <si>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</si>
  <si>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</si>
  <si>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</si>
  <si>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</si>
  <si>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</si>
  <si>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</si>
  <si>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</si>
  <si>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</si>
  <si>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</si>
  <si>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</si>
  <si>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</si>
  <si>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</si>
  <si>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</si>
  <si>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</si>
  <si>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</si>
  <si>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</si>
  <si>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</si>
  <si>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</si>
  <si>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</si>
  <si>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</si>
  <si>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</si>
  <si>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</si>
  <si>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</si>
  <si>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</si>
  <si>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</si>
  <si>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</si>
  <si>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</si>
  <si>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</si>
  <si>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</si>
  <si>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</si>
  <si>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</si>
  <si>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</si>
  <si>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</si>
  <si>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</si>
  <si>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</si>
  <si>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</si>
  <si>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</si>
  <si>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</si>
  <si>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</si>
  <si>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</si>
  <si>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</si>
  <si>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</si>
  <si>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</si>
  <si>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</si>
  <si>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</si>
  <si>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</si>
  <si>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</si>
  <si>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</si>
  <si>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</si>
  <si>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</si>
  <si>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</si>
  <si>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</si>
  <si>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</si>
  <si>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</si>
  <si>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</si>
  <si>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</si>
  <si>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</si>
  <si>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</si>
  <si>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</si>
  <si>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</si>
  <si>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</si>
  <si>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</si>
  <si>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</si>
  <si>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</si>
  <si>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</si>
  <si>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</si>
  <si>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</si>
  <si>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</si>
  <si>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</si>
  <si>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</si>
  <si>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</si>
  <si>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</si>
  <si>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</si>
  <si>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</si>
  <si>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</si>
  <si>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</si>
  <si>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</si>
  <si>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</si>
  <si>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</si>
  <si>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</si>
  <si>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</si>
  <si>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</si>
  <si>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</si>
  <si>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</si>
  <si>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</si>
  <si>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</si>
  <si>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</si>
  <si>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</si>
  <si>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</si>
  <si>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</si>
  <si>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</si>
  <si>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</si>
  <si>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</si>
  <si>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</si>
  <si>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</si>
  <si>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</si>
  <si>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</si>
  <si>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</si>
  <si>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</si>
  <si>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</si>
  <si>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</si>
  <si>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</si>
  <si>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</si>
  <si>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</si>
  <si>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</si>
  <si>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</si>
  <si>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</si>
  <si>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</si>
  <si>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</si>
  <si>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</si>
  <si>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</si>
  <si>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</si>
  <si>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</si>
  <si>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</si>
  <si>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</si>
  <si>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</si>
  <si>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</si>
  <si>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</si>
  <si>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</si>
  <si>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</si>
  <si>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</si>
  <si>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</si>
  <si>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</si>
  <si>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</si>
  <si>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</si>
  <si>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</si>
  <si>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</si>
  <si>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</si>
  <si>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</si>
  <si>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</si>
  <si>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</si>
  <si>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</si>
  <si>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</si>
  <si>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</si>
  <si>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</si>
  <si>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</si>
  <si>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</si>
  <si>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</si>
  <si>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</si>
  <si>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</si>
  <si>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</si>
  <si>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</si>
  <si>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</si>
  <si>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</si>
  <si>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</si>
  <si>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</si>
  <si>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</si>
  <si>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</si>
  <si>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</si>
  <si>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</si>
  <si>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</si>
  <si>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</si>
  <si>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</si>
  <si>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</si>
  <si>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</si>
  <si>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</si>
  <si>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</si>
  <si>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</si>
  <si>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</si>
  <si>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</si>
  <si>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</si>
  <si>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</si>
  <si>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</si>
  <si>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</si>
  <si>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</si>
  <si>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</si>
  <si>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</si>
  <si>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</si>
  <si>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</si>
  <si>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</si>
  <si>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</si>
  <si>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</si>
  <si>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</si>
  <si>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</si>
  <si>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</si>
  <si>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</si>
  <si>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</si>
  <si>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</si>
  <si>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</si>
  <si>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</si>
  <si>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</si>
  <si>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</si>
  <si>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</si>
  <si>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</si>
  <si>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</si>
  <si>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</si>
  <si>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</si>
  <si>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</si>
  <si>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</si>
  <si>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</si>
  <si>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</si>
  <si>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</si>
  <si>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</si>
  <si>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</si>
  <si>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</si>
  <si>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</si>
  <si>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</si>
  <si>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</si>
  <si>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</si>
  <si>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</si>
  <si>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</si>
  <si>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</si>
  <si>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</si>
  <si>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</si>
  <si>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</si>
  <si>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</si>
  <si>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</si>
  <si>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</si>
  <si>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</si>
  <si>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</si>
  <si>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</si>
  <si>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</si>
  <si>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</si>
  <si>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</si>
  <si>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</si>
  <si>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</si>
  <si>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</si>
  <si>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</si>
  <si>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</si>
  <si>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</si>
  <si>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</si>
  <si>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</si>
  <si>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</si>
  <si>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</si>
  <si>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</si>
  <si>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</si>
  <si>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</si>
  <si>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</si>
  <si>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</si>
  <si>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</si>
  <si>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</si>
  <si>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</si>
  <si>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</si>
  <si>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</si>
  <si>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</si>
  <si>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</si>
  <si>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</si>
  <si>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</si>
  <si>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</si>
  <si>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</si>
  <si>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</si>
  <si>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</si>
  <si>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</si>
  <si>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</si>
  <si>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</si>
  <si>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</si>
  <si>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</si>
  <si>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</si>
  <si>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</si>
  <si>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</si>
  <si>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</si>
  <si>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</si>
  <si>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</si>
  <si>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</si>
  <si>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</si>
  <si>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</si>
  <si>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</si>
  <si>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</si>
  <si>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</si>
  <si>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</si>
  <si>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</si>
  <si>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</si>
  <si>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</si>
  <si>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</si>
  <si>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</si>
  <si>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</si>
  <si>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</si>
  <si>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</si>
  <si>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</si>
  <si>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</si>
  <si>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</si>
  <si>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</si>
  <si>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</si>
  <si>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</si>
  <si>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</si>
  <si>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</si>
  <si>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</si>
  <si>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</si>
  <si>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</si>
  <si>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</si>
  <si>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</si>
  <si>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</si>
  <si>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</si>
  <si>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</si>
  <si>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</si>
  <si>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</si>
  <si>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</si>
  <si>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</si>
  <si>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</si>
  <si>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</si>
  <si>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</si>
  <si>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</si>
  <si>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</si>
  <si>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</si>
  <si>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</si>
  <si>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</si>
  <si>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</si>
  <si>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</si>
  <si>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</si>
  <si>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</si>
  <si>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</si>
  <si>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</si>
  <si>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</si>
  <si>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</si>
  <si>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</si>
  <si>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</si>
  <si>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</si>
  <si>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</si>
  <si>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</si>
  <si>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</si>
  <si>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</si>
  <si>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</si>
  <si>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</si>
  <si>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</si>
  <si>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</si>
  <si>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</si>
  <si>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</si>
  <si>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</si>
  <si>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</si>
  <si>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</si>
  <si>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</si>
  <si>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</si>
  <si>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</si>
  <si>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</si>
  <si>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</si>
  <si>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</si>
  <si>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</si>
  <si>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</si>
  <si>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</si>
  <si>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</si>
  <si>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</si>
  <si>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</si>
  <si>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</si>
  <si>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</si>
  <si>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</si>
  <si>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</si>
  <si>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</si>
  <si>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</si>
  <si>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</si>
  <si>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</si>
  <si>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</si>
  <si>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</si>
  <si>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</si>
  <si>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</si>
  <si>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</si>
  <si>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</si>
  <si>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</si>
  <si>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</si>
  <si>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</si>
  <si>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</si>
  <si>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</si>
  <si>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</si>
  <si>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</si>
  <si>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</si>
  <si>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</si>
  <si>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</si>
  <si>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</si>
  <si>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</si>
  <si>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</si>
  <si>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</si>
  <si>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</si>
  <si>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</si>
  <si>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</si>
  <si>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</si>
  <si>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</si>
  <si>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</si>
  <si>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</si>
  <si>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</si>
  <si>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</si>
  <si>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</si>
  <si>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</si>
  <si>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</si>
  <si>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</si>
  <si>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</si>
  <si>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</si>
  <si>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</si>
  <si>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</si>
  <si>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</si>
  <si>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</si>
  <si>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</si>
  <si>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</si>
  <si>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</si>
  <si>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</si>
  <si>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</si>
  <si>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</si>
  <si>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</si>
  <si>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</si>
  <si>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</si>
  <si>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</si>
  <si>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</si>
  <si>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</si>
  <si>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</si>
  <si>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</si>
  <si>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</si>
  <si>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</si>
  <si>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</si>
  <si>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</si>
  <si>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</si>
  <si>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</si>
  <si>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</si>
  <si>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</si>
  <si>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</si>
  <si>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</si>
  <si>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</si>
  <si>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</si>
  <si>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</si>
  <si>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</si>
  <si>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</si>
  <si>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</si>
  <si>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</si>
  <si>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</si>
  <si>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</si>
  <si>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</si>
  <si>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</si>
  <si>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</si>
  <si>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</si>
  <si>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</si>
  <si>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</si>
  <si>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</si>
  <si>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</si>
  <si>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</si>
  <si>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</si>
  <si>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</si>
  <si>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</si>
  <si>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</si>
  <si>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</si>
  <si>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</si>
  <si>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</si>
  <si>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</si>
  <si>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</si>
  <si>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</si>
  <si>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</si>
  <si>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</si>
  <si>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</si>
  <si>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</si>
  <si>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</si>
  <si>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</si>
  <si>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</si>
  <si>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</si>
  <si>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</si>
  <si>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</si>
  <si>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</si>
  <si>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</si>
  <si>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</si>
  <si>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</si>
  <si>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</si>
  <si>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</si>
  <si>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</si>
  <si>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</si>
  <si>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</si>
  <si>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</si>
  <si>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</si>
  <si>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</si>
  <si>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</si>
  <si>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</si>
  <si>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</si>
  <si>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</si>
  <si>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</si>
  <si>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</si>
  <si>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</si>
  <si>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</si>
  <si>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</si>
  <si>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</si>
  <si>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</si>
  <si>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</si>
  <si>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</si>
  <si>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</si>
  <si>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</si>
  <si>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</si>
  <si>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</si>
  <si>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</si>
  <si>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</si>
  <si>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</si>
  <si>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</si>
  <si>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</si>
  <si>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</si>
  <si>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</si>
  <si>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</si>
  <si>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</si>
  <si>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</si>
  <si>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</si>
  <si>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</si>
  <si>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</si>
  <si>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</si>
  <si>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</si>
  <si>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</si>
  <si>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</si>
  <si>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</si>
  <si>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</si>
  <si>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</si>
  <si>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</si>
  <si>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</si>
  <si>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</si>
  <si>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</si>
  <si>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</si>
  <si>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</si>
  <si>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</si>
  <si>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</si>
  <si>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</si>
  <si>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</si>
  <si>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</si>
  <si>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</si>
  <si>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</si>
  <si>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</si>
  <si>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</si>
  <si>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</si>
  <si>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</si>
  <si>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</si>
  <si>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</si>
  <si>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</si>
  <si>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</si>
  <si>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</si>
  <si>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</si>
  <si>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</si>
  <si>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</si>
  <si>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</si>
  <si>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</si>
  <si>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</si>
  <si>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</si>
  <si>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</si>
  <si>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</si>
  <si>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</si>
  <si>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</si>
  <si>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</si>
  <si>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</si>
  <si>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</si>
  <si>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</si>
  <si>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</si>
  <si>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</si>
  <si>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</si>
  <si>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</si>
  <si>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</si>
  <si>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</si>
  <si>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</si>
  <si>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</si>
  <si>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</si>
  <si>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</si>
  <si>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</si>
  <si>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</si>
  <si>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</si>
  <si>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</si>
  <si>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</si>
  <si>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</si>
  <si>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</si>
  <si>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</si>
  <si>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</si>
  <si>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</si>
  <si>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</si>
  <si>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</si>
  <si>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</si>
  <si>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</si>
  <si>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</si>
  <si>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</si>
  <si>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</si>
  <si>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</si>
  <si>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</si>
  <si>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</si>
  <si>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</si>
  <si>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</si>
  <si>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</si>
  <si>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</si>
  <si>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</si>
  <si>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</si>
  <si>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</si>
  <si>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</si>
  <si>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</si>
  <si>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</si>
  <si>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</si>
  <si>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</si>
  <si>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</si>
  <si>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</si>
  <si>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</si>
  <si>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</si>
  <si>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</si>
  <si>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</si>
  <si>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</si>
  <si>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</si>
  <si>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</si>
  <si>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</si>
  <si>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</si>
  <si>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</si>
  <si>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</si>
  <si>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</si>
  <si>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</si>
  <si>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</si>
  <si>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</si>
  <si>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</si>
  <si>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</si>
  <si>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</si>
  <si>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</si>
  <si>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</si>
  <si>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</si>
  <si>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</si>
  <si>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</si>
  <si>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</si>
  <si>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</si>
  <si>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</si>
  <si>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</si>
  <si>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</si>
  <si>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</si>
  <si>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</si>
  <si>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</si>
  <si>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</si>
  <si>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</si>
  <si>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</si>
  <si>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</si>
  <si>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</si>
  <si>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</si>
  <si>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</si>
  <si>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</si>
  <si>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</si>
  <si>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</si>
  <si>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</si>
  <si>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</si>
  <si>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</si>
  <si>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</si>
  <si>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</si>
  <si>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</si>
  <si>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</si>
  <si>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</si>
  <si>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</si>
  <si>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</si>
  <si>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</si>
  <si>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</si>
  <si>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</si>
  <si>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</si>
  <si>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</si>
  <si>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</si>
  <si>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</si>
  <si>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</si>
  <si>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</si>
  <si>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</si>
  <si>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</si>
  <si>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</si>
  <si>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</si>
  <si>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</si>
  <si>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</si>
  <si>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</si>
  <si>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</si>
  <si>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</si>
  <si>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</si>
  <si>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</si>
  <si>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</si>
  <si>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</si>
  <si>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</si>
  <si>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</si>
  <si>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</si>
  <si>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</si>
  <si>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</si>
  <si>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</si>
  <si>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</si>
  <si>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</si>
  <si>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</si>
  <si>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</si>
  <si>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</si>
  <si>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</si>
  <si>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</si>
  <si>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</si>
  <si>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</si>
  <si>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</si>
  <si>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</si>
  <si>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</si>
  <si>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</si>
  <si>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</si>
  <si>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</si>
  <si>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</si>
  <si>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</si>
  <si>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</si>
  <si>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</si>
  <si>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</si>
  <si>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</si>
  <si>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</si>
  <si>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</si>
  <si>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</si>
  <si>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</si>
  <si>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</si>
  <si>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</si>
  <si>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</si>
  <si>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</si>
  <si>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</si>
  <si>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</si>
  <si>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</si>
  <si>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</si>
  <si>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</si>
  <si>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</si>
  <si>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</si>
  <si>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</si>
  <si>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</si>
  <si>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</si>
  <si>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</si>
  <si>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</si>
  <si>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</si>
  <si>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</si>
  <si>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</si>
  <si>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</si>
  <si>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</si>
  <si>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</si>
  <si>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</si>
  <si>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</si>
  <si>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</si>
  <si>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</si>
  <si>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</si>
  <si>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</si>
  <si>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</si>
  <si>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</si>
  <si>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</si>
  <si>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</si>
  <si>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</si>
  <si>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</si>
  <si>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</si>
  <si>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</si>
  <si>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</si>
  <si>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</si>
  <si>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</si>
  <si>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</si>
  <si>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</si>
  <si>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</si>
  <si>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</si>
  <si>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</si>
  <si>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</si>
  <si>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</si>
  <si>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</si>
  <si>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</si>
  <si>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</si>
  <si>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</si>
  <si>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</si>
  <si>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</si>
  <si>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</si>
  <si>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</si>
  <si>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</si>
  <si>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</si>
  <si>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</si>
  <si>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</si>
  <si>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</si>
  <si>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</si>
  <si>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</si>
  <si>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</si>
  <si>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</si>
  <si>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</si>
  <si>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</si>
  <si>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</si>
  <si>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</si>
  <si>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</si>
  <si>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</si>
  <si>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</si>
  <si>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</si>
  <si>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</si>
  <si>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</si>
  <si>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</si>
  <si>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</si>
  <si>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</si>
  <si>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</si>
  <si>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</si>
  <si>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</si>
  <si>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</si>
  <si>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</si>
  <si>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</si>
  <si>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</si>
  <si>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</si>
  <si>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</si>
  <si>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</si>
  <si>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</si>
  <si>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</si>
  <si>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</si>
  <si>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</si>
  <si>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</si>
  <si>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</si>
  <si>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</si>
  <si>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</si>
  <si>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</si>
  <si>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</si>
  <si>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</si>
  <si>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</si>
  <si>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</si>
  <si>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</si>
  <si>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</si>
  <si>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</si>
  <si>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</si>
  <si>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</si>
  <si>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</si>
  <si>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</si>
  <si>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</si>
  <si>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</si>
  <si>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</si>
  <si>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</si>
  <si>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</si>
  <si>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</si>
  <si>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</si>
  <si>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</si>
  <si>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</si>
  <si>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</si>
  <si>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</si>
  <si>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</si>
  <si>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</si>
  <si>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</si>
  <si>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</si>
  <si>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</si>
  <si>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</si>
  <si>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</si>
  <si>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</si>
  <si>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</si>
  <si>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</si>
  <si>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</si>
  <si>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</si>
  <si>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</si>
  <si>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</si>
  <si>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</si>
  <si>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</si>
  <si>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</si>
  <si>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</si>
  <si>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</si>
  <si>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</si>
  <si>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</si>
  <si>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</si>
  <si>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</si>
  <si>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</si>
  <si>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</si>
  <si>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</si>
  <si>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</si>
  <si>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</si>
  <si>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</si>
  <si>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</si>
  <si>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</si>
  <si>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</si>
  <si>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</si>
  <si>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</si>
  <si>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</si>
  <si>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</si>
  <si>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</si>
  <si>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</si>
  <si>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</si>
  <si>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</si>
  <si>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</si>
  <si>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</si>
  <si>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</si>
  <si>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</si>
  <si>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</si>
  <si>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</si>
  <si>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</si>
  <si>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</si>
  <si>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</si>
  <si>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</si>
  <si>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</si>
  <si>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</si>
  <si>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</si>
  <si>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</si>
  <si>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</si>
  <si>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</si>
  <si>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</si>
  <si>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</si>
  <si>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</si>
  <si>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</si>
  <si>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</si>
  <si>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</si>
  <si>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</si>
  <si>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</si>
  <si>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</si>
  <si>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</si>
  <si>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</si>
  <si>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</si>
  <si>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</si>
  <si>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</si>
  <si>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</si>
  <si>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</si>
  <si>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</si>
  <si>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</si>
  <si>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</si>
  <si>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</si>
  <si>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</si>
  <si>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</si>
  <si>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</si>
  <si>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</si>
  <si>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</si>
  <si>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</si>
  <si>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</si>
  <si>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</si>
  <si>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</si>
  <si>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</si>
  <si>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</si>
  <si>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</si>
  <si>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</si>
  <si>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</si>
  <si>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</si>
  <si>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</si>
  <si>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</si>
  <si>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</si>
  <si>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</si>
  <si>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</si>
  <si>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</si>
  <si>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</si>
  <si>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</si>
  <si>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</si>
  <si>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</si>
  <si>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</si>
  <si>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</si>
  <si>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</si>
  <si>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</si>
  <si>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</si>
  <si>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</si>
  <si>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</si>
  <si>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</si>
  <si>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</si>
  <si>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</si>
  <si>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</si>
  <si>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</si>
  <si>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</si>
  <si>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</si>
  <si>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</si>
  <si>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</si>
  <si>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</si>
  <si>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</si>
  <si>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</si>
  <si>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</si>
  <si>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</si>
  <si>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</si>
  <si>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</si>
  <si>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</si>
  <si>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</si>
  <si>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</si>
  <si>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</si>
  <si>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</si>
  <si>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</si>
  <si>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</si>
  <si>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</si>
  <si>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</si>
  <si>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</si>
  <si>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</si>
  <si>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</si>
  <si>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</si>
  <si>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</si>
  <si>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</si>
  <si>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</si>
  <si>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</si>
  <si>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</si>
  <si>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</si>
  <si>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</si>
  <si>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</si>
  <si>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</si>
  <si>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</si>
  <si>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</si>
  <si>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</si>
  <si>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</si>
  <si>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</si>
  <si>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</si>
  <si>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</si>
  <si>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</si>
  <si>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</si>
  <si>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</si>
  <si>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</si>
  <si>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</si>
  <si>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</si>
  <si>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</si>
  <si>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</si>
  <si>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</si>
  <si>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</si>
  <si>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</si>
  <si>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</si>
  <si>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</si>
  <si>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</si>
  <si>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</si>
  <si>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</si>
  <si>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</si>
  <si>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</si>
  <si>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</si>
  <si>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</si>
  <si>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</si>
  <si>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</si>
  <si>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</si>
  <si>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</si>
  <si>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</si>
  <si>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</si>
  <si>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</si>
  <si>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</si>
  <si>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</si>
  <si>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</si>
  <si>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</si>
  <si>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</si>
  <si>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</si>
  <si>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</si>
  <si>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</si>
  <si>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</si>
  <si>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</si>
  <si>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</si>
  <si>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</si>
  <si>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</si>
  <si>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</si>
  <si>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</si>
  <si>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</si>
  <si>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</si>
  <si>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</si>
  <si>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</si>
  <si>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</si>
  <si>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</si>
  <si>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</si>
  <si>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</si>
  <si>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</si>
  <si>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</si>
  <si>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</si>
  <si>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</si>
  <si>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</si>
  <si>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</si>
  <si>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</si>
  <si>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</si>
  <si>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</si>
  <si>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</si>
  <si>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</si>
  <si>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</si>
  <si>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</si>
  <si>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</si>
  <si>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</si>
  <si>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</si>
  <si>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</si>
  <si>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</si>
  <si>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</si>
  <si>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</si>
  <si>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</si>
  <si>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</si>
  <si>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</si>
  <si>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</si>
  <si>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</si>
  <si>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</si>
  <si>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</si>
  <si>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</si>
  <si>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</si>
  <si>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</si>
  <si>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</si>
  <si>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</si>
  <si>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</si>
  <si>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</si>
  <si>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</si>
  <si>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</si>
  <si>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</si>
  <si>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</si>
  <si>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</si>
  <si>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</si>
  <si>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</si>
  <si>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</si>
  <si>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</si>
  <si>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</si>
  <si>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</si>
  <si>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</si>
  <si>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</si>
  <si>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</si>
  <si>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</si>
  <si>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</si>
  <si>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</si>
  <si>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</si>
  <si>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</si>
  <si>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</si>
  <si>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</si>
  <si>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</si>
  <si>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</si>
  <si>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</si>
  <si>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</si>
  <si>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</si>
  <si>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</si>
  <si>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</si>
  <si>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</si>
  <si>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</si>
  <si>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</si>
  <si>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</si>
  <si>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</si>
  <si>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</si>
  <si>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</si>
  <si>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</si>
  <si>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</si>
  <si>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</si>
  <si>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</si>
  <si>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</si>
  <si>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</si>
  <si>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</si>
  <si>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</si>
  <si>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</si>
  <si>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</si>
  <si>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</si>
  <si>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</si>
  <si>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</si>
  <si>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</si>
  <si>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</si>
  <si>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</si>
  <si>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</si>
  <si>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</si>
  <si>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</si>
  <si>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</si>
  <si>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</si>
  <si>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</si>
  <si>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</si>
  <si>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</si>
  <si>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</si>
  <si>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</si>
  <si>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</si>
  <si>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</si>
  <si>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</si>
  <si>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</si>
  <si>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</si>
  <si>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</si>
  <si>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</si>
  <si>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</si>
  <si>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</si>
  <si>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</si>
  <si>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</si>
  <si>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</si>
  <si>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</si>
  <si>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</si>
  <si>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</si>
  <si>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</si>
  <si>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</si>
  <si>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</si>
  <si>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</si>
  <si>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</si>
  <si>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</si>
  <si>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</si>
  <si>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</si>
  <si>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</si>
  <si>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</si>
  <si>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</si>
  <si>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</si>
  <si>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</si>
  <si>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</si>
  <si>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</si>
  <si>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</si>
  <si>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</si>
  <si>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</si>
  <si>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</si>
  <si>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</si>
  <si>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</si>
  <si>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</si>
  <si>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</si>
  <si>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</si>
  <si>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</si>
  <si>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</si>
  <si>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</si>
  <si>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</si>
  <si>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</si>
  <si>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</si>
  <si>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</si>
  <si>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</si>
  <si>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</si>
  <si>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</si>
  <si>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</si>
  <si>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</si>
  <si>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</si>
  <si>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</si>
  <si>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</si>
  <si>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</si>
  <si>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</si>
  <si>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</si>
  <si>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</si>
  <si>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</si>
  <si>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</si>
  <si>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</si>
  <si>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</si>
  <si>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</si>
  <si>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</si>
  <si>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</si>
  <si>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</si>
  <si>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</si>
  <si>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</si>
  <si>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</si>
  <si>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</si>
  <si>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</si>
  <si>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</si>
  <si>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</si>
  <si>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</si>
  <si>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</si>
  <si>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</si>
  <si>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</si>
  <si>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</si>
  <si>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</si>
  <si>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</si>
  <si>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</si>
  <si>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</si>
  <si>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</si>
  <si>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</si>
  <si>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</si>
  <si>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</si>
  <si>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</si>
  <si>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</si>
  <si>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</si>
  <si>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</si>
  <si>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</si>
  <si>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</si>
  <si>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</si>
  <si>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</si>
  <si>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</si>
  <si>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</si>
  <si>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</si>
  <si>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</si>
  <si>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</si>
  <si>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</si>
  <si>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</si>
  <si>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</si>
  <si>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</si>
  <si>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</si>
  <si>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</si>
  <si>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</si>
  <si>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</si>
  <si>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</si>
  <si>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</si>
  <si>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</si>
  <si>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</si>
  <si>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</si>
  <si>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</si>
  <si>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</si>
  <si>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</si>
  <si>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</si>
  <si>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</si>
  <si>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</si>
  <si>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</si>
  <si>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</si>
  <si>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</si>
  <si>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</si>
  <si>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</si>
  <si>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</si>
  <si>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</si>
  <si>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</si>
  <si>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</si>
  <si>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</si>
  <si>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</si>
  <si>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</si>
  <si>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</si>
  <si>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</si>
  <si>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</si>
  <si>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</si>
  <si>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</si>
  <si>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</si>
  <si>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</si>
  <si>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</si>
  <si>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</si>
  <si>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</si>
  <si>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</si>
  <si>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</si>
  <si>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</si>
  <si>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</si>
  <si>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</si>
  <si>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</si>
  <si>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</si>
  <si>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</si>
  <si>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</si>
  <si>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</si>
  <si>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</si>
  <si>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</si>
  <si>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</si>
  <si>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</si>
  <si>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</si>
  <si>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</si>
  <si>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</si>
  <si>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</si>
  <si>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</si>
  <si>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</si>
  <si>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</si>
  <si>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</si>
  <si>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</si>
  <si>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</si>
  <si>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</si>
  <si>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</si>
  <si>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</si>
  <si>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</si>
  <si>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</si>
  <si>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</si>
  <si>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</si>
  <si>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</si>
  <si>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</si>
  <si>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</si>
  <si>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</si>
  <si>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</si>
  <si>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</si>
  <si>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</si>
  <si>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</si>
  <si>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</si>
  <si>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</si>
  <si>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</si>
  <si>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</si>
  <si>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</si>
  <si>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</si>
  <si>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</si>
  <si>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</si>
  <si>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</si>
  <si>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</si>
  <si>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</si>
  <si>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</si>
  <si>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</si>
  <si>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</si>
  <si>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</si>
  <si>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</si>
  <si>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</si>
  <si>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</si>
  <si>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</si>
  <si>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</si>
  <si>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</si>
  <si>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</si>
  <si>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</si>
  <si>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</si>
  <si>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</si>
  <si>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</si>
  <si>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</si>
  <si>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</si>
  <si>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</si>
  <si>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</si>
  <si>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</si>
  <si>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</si>
  <si>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</si>
  <si>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</si>
  <si>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</si>
  <si>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</si>
  <si>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</si>
  <si>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</si>
  <si>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</si>
  <si>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</si>
  <si>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</si>
  <si>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</si>
  <si>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</si>
  <si>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</si>
  <si>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</si>
  <si>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</si>
  <si>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</si>
  <si>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</si>
  <si>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</si>
  <si>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</si>
  <si>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</si>
  <si>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</si>
  <si>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</si>
  <si>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</si>
  <si>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</si>
  <si>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</si>
  <si>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</si>
  <si>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</si>
  <si>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</si>
  <si>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</si>
  <si>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</si>
  <si>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</si>
  <si>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</si>
  <si>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</si>
  <si>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</si>
  <si>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</si>
  <si>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</si>
  <si>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</si>
  <si>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</si>
  <si>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</si>
  <si>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</si>
  <si>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</si>
  <si>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</si>
  <si>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</si>
  <si>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</si>
  <si>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</si>
  <si>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</si>
  <si>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</si>
  <si>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</si>
  <si>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</si>
  <si>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</si>
  <si>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</si>
  <si>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</si>
  <si>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</si>
  <si>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</si>
  <si>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</si>
  <si>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</si>
  <si>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</si>
  <si>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</si>
  <si>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</si>
  <si>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</si>
  <si>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</si>
  <si>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</si>
  <si>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</si>
  <si>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</si>
  <si>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</si>
  <si>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</si>
  <si>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</si>
  <si>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</si>
  <si>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</si>
  <si>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</si>
  <si>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</si>
  <si>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</si>
  <si>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</si>
  <si>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</si>
  <si>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</si>
  <si>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</si>
  <si>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</si>
  <si>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</si>
  <si>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</si>
  <si>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</si>
  <si>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</si>
  <si>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</si>
  <si>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</si>
  <si>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</si>
  <si>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</si>
  <si>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</si>
  <si>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</si>
  <si>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</si>
  <si>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</si>
  <si>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</si>
  <si>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</si>
  <si>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</si>
  <si>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</si>
  <si>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</si>
  <si>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</si>
  <si>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</si>
  <si>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</si>
  <si>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</si>
  <si>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</si>
  <si>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</si>
  <si>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</si>
  <si>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</si>
  <si>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</si>
  <si>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</si>
  <si>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</si>
  <si>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</si>
  <si>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</si>
  <si>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</si>
  <si>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</si>
  <si>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</si>
  <si>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</si>
  <si>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</si>
  <si>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</si>
  <si>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</si>
  <si>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</si>
  <si>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</si>
  <si>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</si>
  <si>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</si>
  <si>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</si>
  <si>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</si>
  <si>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</si>
  <si>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</si>
  <si>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</si>
  <si>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</si>
  <si>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</si>
  <si>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</si>
  <si>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</si>
  <si>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</si>
  <si>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</si>
  <si>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</si>
  <si>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</si>
  <si>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</si>
  <si>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</si>
  <si>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</si>
  <si>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</si>
  <si>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</si>
  <si>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</si>
  <si>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</si>
  <si>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</si>
  <si>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</si>
  <si>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</si>
  <si>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</si>
  <si>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</si>
  <si>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</si>
  <si>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</si>
  <si>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</si>
  <si>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</si>
  <si>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</si>
  <si>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</si>
  <si>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</si>
  <si>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</si>
  <si>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</si>
  <si>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</si>
  <si>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</si>
  <si>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</si>
  <si>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</si>
  <si>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</si>
  <si>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</si>
  <si>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</si>
  <si>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</si>
  <si>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</si>
  <si>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</si>
  <si>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</si>
  <si>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</si>
  <si>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</si>
  <si>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</si>
  <si>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</si>
  <si>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</si>
  <si>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</si>
  <si>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</si>
  <si>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</si>
  <si>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</si>
  <si>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</si>
  <si>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</si>
  <si>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</si>
  <si>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</si>
  <si>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</si>
  <si>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</si>
  <si>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</si>
  <si>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</si>
  <si>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</si>
  <si>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</si>
  <si>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</si>
  <si>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</si>
  <si>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</si>
  <si>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</si>
  <si>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</si>
  <si>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</si>
  <si>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</si>
  <si>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</si>
  <si>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</si>
  <si>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</si>
  <si>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</si>
  <si>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</si>
  <si>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</si>
  <si>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</si>
  <si>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</si>
  <si>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</si>
  <si>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</si>
  <si>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</si>
  <si>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</si>
  <si>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</si>
  <si>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</si>
  <si>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</si>
  <si>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</si>
  <si>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</si>
  <si>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</si>
  <si>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</si>
  <si>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</si>
  <si>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</si>
  <si>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</si>
  <si>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</si>
  <si>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</si>
  <si>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</si>
  <si>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</si>
  <si>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</si>
  <si>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</si>
  <si>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</si>
  <si>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</si>
  <si>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</si>
  <si>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</si>
  <si>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</si>
  <si>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</si>
  <si>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</si>
  <si>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</si>
  <si>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</si>
  <si>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</si>
  <si>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</si>
  <si>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</si>
  <si>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</si>
  <si>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</si>
  <si>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</si>
  <si>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</si>
  <si>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</si>
  <si>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</si>
  <si>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</si>
  <si>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</si>
  <si>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</si>
  <si>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</si>
  <si>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</si>
  <si>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</si>
  <si>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</si>
  <si>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</si>
  <si>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</si>
  <si>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</si>
  <si>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</si>
  <si>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</si>
  <si>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</si>
  <si>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</si>
  <si>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</si>
  <si>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</si>
  <si>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</si>
  <si>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</si>
  <si>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</si>
  <si>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</si>
  <si>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</si>
  <si>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</si>
  <si>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</si>
  <si>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</si>
  <si>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</si>
  <si>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</si>
  <si>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</si>
  <si>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</si>
  <si>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</si>
  <si>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</si>
  <si>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</si>
  <si>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</si>
  <si>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</si>
  <si>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</si>
  <si>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</si>
  <si>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</si>
  <si>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</si>
  <si>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</si>
  <si>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</si>
  <si>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</si>
  <si>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</si>
  <si>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</si>
  <si>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</si>
  <si>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</si>
  <si>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</si>
  <si>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</si>
  <si>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</si>
  <si>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</si>
  <si>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</si>
  <si>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</si>
  <si>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</si>
  <si>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</si>
  <si>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</si>
  <si>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</si>
  <si>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</si>
  <si>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</si>
  <si>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</si>
  <si>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</si>
  <si>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</si>
  <si>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</si>
  <si>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</si>
  <si>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</si>
  <si>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</si>
  <si>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</si>
  <si>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</si>
  <si>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</si>
  <si>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</si>
  <si>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</si>
  <si>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</si>
  <si>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</si>
  <si>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</si>
  <si>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</si>
  <si>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</si>
  <si>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</si>
  <si>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</si>
  <si>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</si>
  <si>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</si>
  <si>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</si>
  <si>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</si>
  <si>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</si>
  <si>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</si>
  <si>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</si>
  <si>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</si>
  <si>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</si>
  <si>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</si>
  <si>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</si>
  <si>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</si>
  <si>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</si>
  <si>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</si>
  <si>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</si>
  <si>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</si>
  <si>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</si>
  <si>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</si>
  <si>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</si>
  <si>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</si>
  <si>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</si>
  <si>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</si>
  <si>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</si>
  <si>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</si>
  <si>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</si>
  <si>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</si>
  <si>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</si>
  <si>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</si>
  <si>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</si>
  <si>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</si>
  <si>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</si>
  <si>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</si>
  <si>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</si>
  <si>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</si>
  <si>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</si>
  <si>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</si>
  <si>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</si>
  <si>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</si>
  <si>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</si>
  <si>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</si>
  <si>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</si>
  <si>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</si>
  <si>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</si>
  <si>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</si>
  <si>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</si>
  <si>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</si>
  <si>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</si>
  <si>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</si>
  <si>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</si>
  <si>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</si>
  <si>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</si>
  <si>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</si>
  <si>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</si>
  <si>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</si>
  <si>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</si>
  <si>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</si>
  <si>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</si>
  <si>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</si>
  <si>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</si>
  <si>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</si>
  <si>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</si>
  <si>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</si>
  <si>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</si>
  <si>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</si>
  <si>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</si>
  <si>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</si>
  <si>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</si>
  <si>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</si>
  <si>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</si>
  <si>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</si>
  <si>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</si>
  <si>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</si>
  <si>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</si>
  <si>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</si>
  <si>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</si>
  <si>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</si>
  <si>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</si>
  <si>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</si>
  <si>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</si>
  <si>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</si>
  <si>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</si>
  <si>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</si>
  <si>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</si>
  <si>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</si>
  <si>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</si>
  <si>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</si>
  <si>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</si>
  <si>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</si>
  <si>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</si>
  <si>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</si>
  <si>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</si>
  <si>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</si>
  <si>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</si>
  <si>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</si>
  <si>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</si>
  <si>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</si>
  <si>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</si>
  <si>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</si>
  <si>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</si>
  <si>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</si>
  <si>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</si>
  <si>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</si>
  <si>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</si>
  <si>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</si>
  <si>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</si>
  <si>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</si>
  <si>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</si>
  <si>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</si>
  <si>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</si>
  <si>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</si>
  <si>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</si>
  <si>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</si>
  <si>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</si>
  <si>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</si>
  <si>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</si>
  <si>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</si>
  <si>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</si>
  <si>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</si>
  <si>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</si>
  <si>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</si>
  <si>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</si>
  <si>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</si>
  <si>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</si>
  <si>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</si>
  <si>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</si>
  <si>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</si>
  <si>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</si>
  <si>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</si>
  <si>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</si>
  <si>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</si>
  <si>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</si>
  <si>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</si>
  <si>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</si>
  <si>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</si>
  <si>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</si>
  <si>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</si>
  <si>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</si>
  <si>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</si>
  <si>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</si>
  <si>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</si>
  <si>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</si>
  <si>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</si>
  <si>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</si>
  <si>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</si>
  <si>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</si>
  <si>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</si>
  <si>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</si>
  <si>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</si>
  <si>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</si>
  <si>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</si>
  <si>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</si>
  <si>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</si>
  <si>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</si>
  <si>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</si>
  <si>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</si>
  <si>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</si>
  <si>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</si>
  <si>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</si>
  <si>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</si>
  <si>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</si>
  <si>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</si>
  <si>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</si>
  <si>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</si>
  <si>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</si>
  <si>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</si>
  <si>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</si>
  <si>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</si>
  <si>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</si>
  <si>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</si>
  <si>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</si>
  <si>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</si>
  <si>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</si>
  <si>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</si>
  <si>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</si>
  <si>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</si>
  <si>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</si>
  <si>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</si>
  <si>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</si>
  <si>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</si>
  <si>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</si>
  <si>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</si>
  <si>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</si>
  <si>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</si>
  <si>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</si>
  <si>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</si>
  <si>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</si>
  <si>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</si>
  <si>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</si>
  <si>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</si>
  <si>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</si>
  <si>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</si>
  <si>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</si>
  <si>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</si>
  <si>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</si>
  <si>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</si>
  <si>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</si>
  <si>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</si>
  <si>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</si>
  <si>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</si>
  <si>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</si>
  <si>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</si>
  <si>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</si>
  <si>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</si>
  <si>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</si>
  <si>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</si>
  <si>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</si>
  <si>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</si>
  <si>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</si>
  <si>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</si>
  <si>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</si>
  <si>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</si>
  <si>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</si>
  <si>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</si>
  <si>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</si>
  <si>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</si>
  <si>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</si>
  <si>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</si>
  <si>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</si>
  <si>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</si>
  <si>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</si>
  <si>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</si>
  <si>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</si>
  <si>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</si>
  <si>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</si>
  <si>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</si>
  <si>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</si>
  <si>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</si>
  <si>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</si>
  <si>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</si>
  <si>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</si>
  <si>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</si>
  <si>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</si>
  <si>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</si>
  <si>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</si>
  <si>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</si>
  <si>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</si>
  <si>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</si>
  <si>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</si>
  <si>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</si>
  <si>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</si>
  <si>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</si>
  <si>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</si>
  <si>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</si>
  <si>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</si>
  <si>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</si>
  <si>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</si>
  <si>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</si>
  <si>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</si>
  <si>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</si>
  <si>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</si>
  <si>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</si>
  <si>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</si>
  <si>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</si>
  <si>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</si>
  <si>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</si>
  <si>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</si>
  <si>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</si>
  <si>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</si>
  <si>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</si>
  <si>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</si>
  <si>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</si>
  <si>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</si>
  <si>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</si>
  <si>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</si>
  <si>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</si>
  <si>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</si>
  <si>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</si>
  <si>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</si>
  <si>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</si>
  <si>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</si>
  <si>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</si>
  <si>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</si>
  <si>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</si>
  <si>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</si>
  <si>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</si>
  <si>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</si>
  <si>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</si>
  <si>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</si>
  <si>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</si>
  <si>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</si>
  <si>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</si>
  <si>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</si>
  <si>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</si>
  <si>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</si>
  <si>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</si>
  <si>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</si>
  <si>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</si>
  <si>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</si>
  <si>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</si>
  <si>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</si>
  <si>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</si>
  <si>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</si>
  <si>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</si>
  <si>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</si>
  <si>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</si>
  <si>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</si>
  <si>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</si>
  <si>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</si>
  <si>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</si>
  <si>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</si>
  <si>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</si>
  <si>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</si>
  <si>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</si>
  <si>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</si>
  <si>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</si>
  <si>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</si>
  <si>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</si>
  <si>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</si>
  <si>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</si>
  <si>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</si>
  <si>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</si>
  <si>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</si>
  <si>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</si>
  <si>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</si>
  <si>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</si>
  <si>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</si>
  <si>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</si>
  <si>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</si>
  <si>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</si>
  <si>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</si>
  <si>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</si>
  <si>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</si>
  <si>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</si>
  <si>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</si>
  <si>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</si>
  <si>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</si>
  <si>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</si>
  <si>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</si>
  <si>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</si>
  <si>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</si>
  <si>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</si>
  <si>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</si>
  <si>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</si>
  <si>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</si>
  <si>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</si>
  <si>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</si>
  <si>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</si>
  <si>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</si>
  <si>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</si>
  <si>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</si>
  <si>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</si>
  <si>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</si>
  <si>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</si>
  <si>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</si>
  <si>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</si>
  <si>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</si>
  <si>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</si>
  <si>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</si>
  <si>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</si>
  <si>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</si>
  <si>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</si>
  <si>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</si>
  <si>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</si>
  <si>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</si>
  <si>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</si>
  <si>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</si>
  <si>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</si>
  <si>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</si>
  <si>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</si>
  <si>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</si>
  <si>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</si>
  <si>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</si>
  <si>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</si>
  <si>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</si>
  <si>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</si>
  <si>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</si>
  <si>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</si>
  <si>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</si>
  <si>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</si>
  <si>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</si>
  <si>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</si>
  <si>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</si>
  <si>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</si>
  <si>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</si>
  <si>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</si>
  <si>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</si>
  <si>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</si>
  <si>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</si>
  <si>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</si>
  <si>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</si>
  <si>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</si>
  <si>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</si>
  <si>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</si>
  <si>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</si>
  <si>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</si>
  <si>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</si>
  <si>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</si>
  <si>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</si>
  <si>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</si>
  <si>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</si>
  <si>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</si>
  <si>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</si>
  <si>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</si>
  <si>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</si>
  <si>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</si>
  <si>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</si>
  <si>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</si>
  <si>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</si>
  <si>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</si>
  <si>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</si>
  <si>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</si>
  <si>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</si>
  <si>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</si>
  <si>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</si>
  <si>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</si>
  <si>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</si>
  <si>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</si>
  <si>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</si>
  <si>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</si>
  <si>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</si>
  <si>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</si>
  <si>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</si>
  <si>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</si>
  <si>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</si>
  <si>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</si>
  <si>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</si>
  <si>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</si>
  <si>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</si>
  <si>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</si>
  <si>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</si>
  <si>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</si>
  <si>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</si>
  <si>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</si>
  <si>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</si>
  <si>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</si>
  <si>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</si>
  <si>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</si>
  <si>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</si>
  <si>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</si>
  <si>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</si>
  <si>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</si>
  <si>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</si>
  <si>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</si>
  <si>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</si>
  <si>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</si>
  <si>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</si>
  <si>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</si>
  <si>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</si>
  <si>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</si>
  <si>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</si>
  <si>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</si>
  <si>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</si>
  <si>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</si>
  <si>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</si>
  <si>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</si>
  <si>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</si>
  <si>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</si>
  <si>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</si>
  <si>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</si>
  <si>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</si>
  <si>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</si>
  <si>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</si>
  <si>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</si>
  <si>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</si>
  <si>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</si>
  <si>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</si>
  <si>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</si>
  <si>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</si>
  <si>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</si>
  <si>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</si>
  <si>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</si>
  <si>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</si>
  <si>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</si>
  <si>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</si>
  <si>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</si>
  <si>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</si>
  <si>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</si>
  <si>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</si>
  <si>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</si>
  <si>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</si>
  <si>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</si>
  <si>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</si>
  <si>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</si>
  <si>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</si>
  <si>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</si>
  <si>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</si>
  <si>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</si>
  <si>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</si>
  <si>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</si>
  <si>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</si>
  <si>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</si>
  <si>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</si>
  <si>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</si>
  <si>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</si>
  <si>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</si>
  <si>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</si>
  <si>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</si>
  <si>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</si>
  <si>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</si>
  <si>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</si>
  <si>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</si>
  <si>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</si>
  <si>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</si>
  <si>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</si>
  <si>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</si>
  <si>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</si>
  <si>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</si>
  <si>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</si>
  <si>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</si>
  <si>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</si>
  <si>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</si>
  <si>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</si>
  <si>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</si>
  <si>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</si>
  <si>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</si>
  <si>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</si>
  <si>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</si>
  <si>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</si>
  <si>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</si>
  <si>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</si>
  <si>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</si>
  <si>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</si>
  <si>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</si>
  <si>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</si>
  <si>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</si>
  <si>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</si>
  <si>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</si>
  <si>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</si>
  <si>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</si>
  <si>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</si>
  <si>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</si>
  <si>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</si>
  <si>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</si>
  <si>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</si>
  <si>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</si>
  <si>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</si>
  <si>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</si>
  <si>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</si>
  <si>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</si>
  <si>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</si>
  <si>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</si>
  <si>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</si>
  <si>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</si>
  <si>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</si>
  <si>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</si>
  <si>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</si>
  <si>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</si>
  <si>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</si>
  <si>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</si>
  <si>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</si>
  <si>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</si>
  <si>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</si>
  <si>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</si>
  <si>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</si>
  <si>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</si>
  <si>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</si>
  <si>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</si>
  <si>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</si>
  <si>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</si>
  <si>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</si>
  <si>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</si>
  <si>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</si>
  <si>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</si>
  <si>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</si>
  <si>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</si>
  <si>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</si>
  <si>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</si>
  <si>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</si>
  <si>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</si>
  <si>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</si>
  <si>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</si>
  <si>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</si>
  <si>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</si>
  <si>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</si>
  <si>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</si>
  <si>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</si>
  <si>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</si>
  <si>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</si>
  <si>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</si>
  <si>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</si>
  <si>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</si>
  <si>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</si>
  <si>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</si>
  <si>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</si>
  <si>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</si>
  <si>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</si>
  <si>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</si>
  <si>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</si>
  <si>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</si>
  <si>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</si>
  <si>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</si>
  <si>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</si>
  <si>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</si>
  <si>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</si>
  <si>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</si>
  <si>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</si>
  <si>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</si>
  <si>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</si>
  <si>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</si>
  <si>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</si>
  <si>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</si>
  <si>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</si>
  <si>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</si>
  <si>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</si>
  <si>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</si>
  <si>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</si>
  <si>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</si>
  <si>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</si>
  <si>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</si>
  <si>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</si>
  <si>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</si>
  <si>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</si>
  <si>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</si>
  <si>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</si>
  <si>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</si>
  <si>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</si>
  <si>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</si>
  <si>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</si>
  <si>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</si>
  <si>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</si>
  <si>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</si>
  <si>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</si>
  <si>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</si>
  <si>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</si>
  <si>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</si>
  <si>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</si>
  <si>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</si>
  <si>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</si>
  <si>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</si>
  <si>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</si>
  <si>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</si>
  <si>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</si>
  <si>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</si>
  <si>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</si>
  <si>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</si>
  <si>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</si>
  <si>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</si>
  <si>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</si>
  <si>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</si>
  <si>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</si>
  <si>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</si>
  <si>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</si>
  <si>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</si>
  <si>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</si>
  <si>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</si>
  <si>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</si>
  <si>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</si>
  <si>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</si>
  <si>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</si>
  <si>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</si>
  <si>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</si>
  <si>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</si>
  <si>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</si>
  <si>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</si>
  <si>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</si>
  <si>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</si>
  <si>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</si>
  <si>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</si>
  <si>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</si>
  <si>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</si>
  <si>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</si>
  <si>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</si>
  <si>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</si>
  <si>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</si>
  <si>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</si>
  <si>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</si>
  <si>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</si>
  <si>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</si>
  <si>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</si>
  <si>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</si>
  <si>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</si>
  <si>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</si>
  <si>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</si>
  <si>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</si>
  <si>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</si>
  <si>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</si>
  <si>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</si>
  <si>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</si>
  <si>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</si>
  <si>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</si>
  <si>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</si>
  <si>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</si>
  <si>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</si>
  <si>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</si>
  <si>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</si>
  <si>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</si>
  <si>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</si>
  <si>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</si>
  <si>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</si>
  <si>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</si>
  <si>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</si>
  <si>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</si>
  <si>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</si>
  <si>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</si>
  <si>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</si>
  <si>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</si>
  <si>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</si>
  <si>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</si>
  <si>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</si>
  <si>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</si>
  <si>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</si>
  <si>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</si>
  <si>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</si>
  <si>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</si>
  <si>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</si>
  <si>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</si>
  <si>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</si>
  <si>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</si>
  <si>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</si>
  <si>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</si>
  <si>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</si>
  <si>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</si>
  <si>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</si>
  <si>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</si>
  <si>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</si>
  <si>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</si>
  <si>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</si>
  <si>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</si>
  <si>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</si>
  <si>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</si>
  <si>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</si>
  <si>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</si>
  <si>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</si>
  <si>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</si>
  <si>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</si>
  <si>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</si>
  <si>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</si>
  <si>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</si>
  <si>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</si>
  <si>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</si>
  <si>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</si>
  <si>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</si>
  <si>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</si>
  <si>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</si>
  <si>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</si>
  <si>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</si>
  <si>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</si>
  <si>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</si>
  <si>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</si>
  <si>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</si>
  <si>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</si>
  <si>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</si>
  <si>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</si>
  <si>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</si>
  <si>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</si>
  <si>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</si>
  <si>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</si>
  <si>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</si>
  <si>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</si>
  <si>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</si>
  <si>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</si>
  <si>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</si>
  <si>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</si>
  <si>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</si>
  <si>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</si>
  <si>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</si>
  <si>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</si>
  <si>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</si>
  <si>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</si>
  <si>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</si>
  <si>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</si>
  <si>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</si>
  <si>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</si>
  <si>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</si>
  <si>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</si>
  <si>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</si>
  <si>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</si>
  <si>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</si>
  <si>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</si>
  <si>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</si>
  <si>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</si>
  <si>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</si>
  <si>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</si>
  <si>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</si>
  <si>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</si>
  <si>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</si>
  <si>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</si>
  <si>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</si>
  <si>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</si>
  <si>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</si>
  <si>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</si>
  <si>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</si>
  <si>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</si>
  <si>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</si>
  <si>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</si>
  <si>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</si>
  <si>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</si>
  <si>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</si>
  <si>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</si>
  <si>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</si>
  <si>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</si>
  <si>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</si>
  <si>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</si>
  <si>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</si>
  <si>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</si>
  <si>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</si>
  <si>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</si>
  <si>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</si>
  <si>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</si>
  <si>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</si>
  <si>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</si>
  <si>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</si>
  <si>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</si>
  <si>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</si>
  <si>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</si>
  <si>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</si>
  <si>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</si>
  <si>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</si>
  <si>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</si>
  <si>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</si>
  <si>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</si>
  <si>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</si>
  <si>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</si>
  <si>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</si>
  <si>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</si>
  <si>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</si>
  <si>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</si>
  <si>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</si>
  <si>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</si>
  <si>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</si>
  <si>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</si>
  <si>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</si>
  <si>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</si>
  <si>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</si>
  <si>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</si>
  <si>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</si>
  <si>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</si>
  <si>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</si>
  <si>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</si>
  <si>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</si>
  <si>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</si>
  <si>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</si>
  <si>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</si>
  <si>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</si>
  <si>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</si>
  <si>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</si>
  <si>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</si>
  <si>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</si>
  <si>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</si>
  <si>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</si>
  <si>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</si>
  <si>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</si>
  <si>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</si>
  <si>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</si>
  <si>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</si>
  <si>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</si>
  <si>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</si>
  <si>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</si>
  <si>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</si>
  <si>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</si>
  <si>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</si>
  <si>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</si>
  <si>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</si>
  <si>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</si>
  <si>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</si>
  <si>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</si>
  <si>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</si>
  <si>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</si>
  <si>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</si>
  <si>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</si>
  <si>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</si>
  <si>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</si>
  <si>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</si>
  <si>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</si>
  <si>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</si>
  <si>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</si>
  <si>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</si>
  <si>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</si>
  <si>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</si>
  <si>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</si>
  <si>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</si>
  <si>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</si>
  <si>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</si>
  <si>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</si>
  <si>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</si>
  <si>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</si>
  <si>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</si>
  <si>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</si>
  <si>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</si>
  <si>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</si>
  <si>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</si>
  <si>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</si>
  <si>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</si>
  <si>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</si>
  <si>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</si>
  <si>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</si>
  <si>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</si>
  <si>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</si>
  <si>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</si>
  <si>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</si>
  <si>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</si>
  <si>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</si>
  <si>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</si>
  <si>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</si>
  <si>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</si>
  <si>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</si>
  <si>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</si>
  <si>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</si>
  <si>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</si>
  <si>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</si>
  <si>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</si>
  <si>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</si>
  <si>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</si>
  <si>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</si>
  <si>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</si>
  <si>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</si>
  <si>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</si>
  <si>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</si>
  <si>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</si>
  <si>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</si>
  <si>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</si>
  <si>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</si>
  <si>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</si>
  <si>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</si>
  <si>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</si>
  <si>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</si>
  <si>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</si>
  <si>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</si>
  <si>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</si>
  <si>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</si>
  <si>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</si>
  <si>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</si>
  <si>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</si>
  <si>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</si>
  <si>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</si>
  <si>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</si>
  <si>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</si>
  <si>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</si>
  <si>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</si>
  <si>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</si>
  <si>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</si>
  <si>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</si>
  <si>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</si>
  <si>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</si>
  <si>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</si>
  <si>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</si>
  <si>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</si>
  <si>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</si>
  <si>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</si>
  <si>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</si>
  <si>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</si>
  <si>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</si>
  <si>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</si>
  <si>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</si>
  <si>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</si>
  <si>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</si>
  <si>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</si>
  <si>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</si>
  <si>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</si>
  <si>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</si>
  <si>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</si>
  <si>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</si>
  <si>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</si>
  <si>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</si>
  <si>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</si>
  <si>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</si>
  <si>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</si>
  <si>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</si>
  <si>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</si>
  <si>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</si>
  <si>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</si>
  <si>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</si>
  <si>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</si>
  <si>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</si>
  <si>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</si>
  <si>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</si>
  <si>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</si>
  <si>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</si>
  <si>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</si>
  <si>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</si>
  <si>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</si>
  <si>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</si>
  <si>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</si>
  <si>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</si>
  <si>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</si>
  <si>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</si>
  <si>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</si>
  <si>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</si>
  <si>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</si>
  <si>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</si>
  <si>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</si>
  <si>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</si>
  <si>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</si>
  <si>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</si>
  <si>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</si>
  <si>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</si>
  <si>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</si>
  <si>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</si>
  <si>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</si>
  <si>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</si>
  <si>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</si>
  <si>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</si>
  <si>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</si>
  <si>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</si>
  <si>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</si>
  <si>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</si>
  <si>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</si>
  <si>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</si>
  <si>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</si>
  <si>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</si>
  <si>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</si>
  <si>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</si>
  <si>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</si>
  <si>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</si>
  <si>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</si>
  <si>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</si>
  <si>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</si>
  <si>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</si>
  <si>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</si>
  <si>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</si>
  <si>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</si>
  <si>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</si>
  <si>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</si>
  <si>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</si>
  <si>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</si>
  <si>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</si>
  <si>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</si>
  <si>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</si>
  <si>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</si>
  <si>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</si>
  <si>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</si>
  <si>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</si>
  <si>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</si>
  <si>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</si>
  <si>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</si>
  <si>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</si>
  <si>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</si>
  <si>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</si>
  <si>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</si>
  <si>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</si>
  <si>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</si>
  <si>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</si>
  <si>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</si>
  <si>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</si>
  <si>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</si>
  <si>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</si>
  <si>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</si>
  <si>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</si>
  <si>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</si>
  <si>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</si>
  <si>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</si>
  <si>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</si>
  <si>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</si>
  <si>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</si>
  <si>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</si>
  <si>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</si>
  <si>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</si>
  <si>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</si>
  <si>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</si>
  <si>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</si>
  <si>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</si>
  <si>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</si>
  <si>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</si>
  <si>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</si>
  <si>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</si>
  <si>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</si>
  <si>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</si>
  <si>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</si>
  <si>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</si>
  <si>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</si>
  <si>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</si>
  <si>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</si>
  <si>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</si>
  <si>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</si>
  <si>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</si>
  <si>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</si>
  <si>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</si>
  <si>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</si>
  <si>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</si>
  <si>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</si>
  <si>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</si>
  <si>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</si>
  <si>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</si>
  <si>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</si>
  <si>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</si>
  <si>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</si>
  <si>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</si>
  <si>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</si>
  <si>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</si>
  <si>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</si>
  <si>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</si>
  <si>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</si>
  <si>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</si>
  <si>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</si>
  <si>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</si>
  <si>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</si>
  <si>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</si>
  <si>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</si>
  <si>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</si>
  <si>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</si>
  <si>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</si>
  <si>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</si>
  <si>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</si>
  <si>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</si>
  <si>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</si>
  <si>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</si>
  <si>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</si>
  <si>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</si>
  <si>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</si>
  <si>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</si>
  <si>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</si>
  <si>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</si>
  <si>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</si>
  <si>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</si>
  <si>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</si>
  <si>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</si>
  <si>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</si>
  <si>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</si>
  <si>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</si>
  <si>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</si>
  <si>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</si>
  <si>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</si>
  <si>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</si>
  <si>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</si>
  <si>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</si>
  <si>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</si>
  <si>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</si>
  <si>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</si>
  <si>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</si>
  <si>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</si>
  <si>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</si>
  <si>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</si>
  <si>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</si>
  <si>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</si>
  <si>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</si>
  <si>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</si>
  <si>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</si>
  <si>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</si>
  <si>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</si>
  <si>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</si>
  <si>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</si>
  <si>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</si>
  <si>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</si>
  <si>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</si>
  <si>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</si>
  <si>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</si>
  <si>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</si>
  <si>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</si>
  <si>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</si>
  <si>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</si>
  <si>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</si>
  <si>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</si>
  <si>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</si>
  <si>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</si>
  <si>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</si>
  <si>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</si>
  <si>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</si>
  <si>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</si>
  <si>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</si>
  <si>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</si>
  <si>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</si>
  <si>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</si>
  <si>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</si>
  <si>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</si>
  <si>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</si>
  <si>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</si>
  <si>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</si>
  <si>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</si>
  <si>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</si>
  <si>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</si>
  <si>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</si>
  <si>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</si>
  <si>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</si>
  <si>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</si>
  <si>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</si>
  <si>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</si>
  <si>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</si>
  <si>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</si>
  <si>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</si>
  <si>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</si>
  <si>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</si>
  <si>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</si>
  <si>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</si>
  <si>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</si>
  <si>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</si>
  <si>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</si>
  <si>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</si>
  <si>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</si>
  <si>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</si>
  <si>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</si>
  <si>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</si>
  <si>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</si>
  <si>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</si>
  <si>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</si>
  <si>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</si>
  <si>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</si>
  <si>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</si>
  <si>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</si>
  <si>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</si>
  <si>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</si>
  <si>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</si>
  <si>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</si>
  <si>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</si>
  <si>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</si>
  <si>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</si>
  <si>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</si>
  <si>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</si>
  <si>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</si>
  <si>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</si>
  <si>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</si>
  <si>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</si>
  <si>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</si>
  <si>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</si>
  <si>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</si>
  <si>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</si>
  <si>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</si>
  <si>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</si>
  <si>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</si>
  <si>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</si>
  <si>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</si>
  <si>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</si>
  <si>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</si>
  <si>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</si>
  <si>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</si>
  <si>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</si>
  <si>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</si>
  <si>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</si>
  <si>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</si>
  <si>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</si>
  <si>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</si>
  <si>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</si>
  <si>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</si>
  <si>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</si>
  <si>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</si>
  <si>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</si>
  <si>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</si>
  <si>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</si>
  <si>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</si>
  <si>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</si>
  <si>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</si>
  <si>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</si>
  <si>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</si>
  <si>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</si>
  <si>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</si>
  <si>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</si>
  <si>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</si>
  <si>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</si>
  <si>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</si>
  <si>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</si>
  <si>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</si>
  <si>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</si>
  <si>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</si>
  <si>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</si>
  <si>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</si>
  <si>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</si>
  <si>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</si>
  <si>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</si>
  <si>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</si>
  <si>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</si>
  <si>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</si>
  <si>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</si>
  <si>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</si>
  <si>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</si>
  <si>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</si>
  <si>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</si>
  <si>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</si>
  <si>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</si>
  <si>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</si>
  <si>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</si>
  <si>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</si>
  <si>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</si>
  <si>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</si>
  <si>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</si>
  <si>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</si>
  <si>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</si>
  <si>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</si>
  <si>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</si>
  <si>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</si>
  <si>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</si>
  <si>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</si>
  <si>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</si>
  <si>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</si>
  <si>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</si>
  <si>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</si>
  <si>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</si>
  <si>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</si>
  <si>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</si>
  <si>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</si>
  <si>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</si>
  <si>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</si>
  <si>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</si>
  <si>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</si>
  <si>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</si>
  <si>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</si>
  <si>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</si>
  <si>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</si>
  <si>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</si>
  <si>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</si>
  <si>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</si>
  <si>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</si>
  <si>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</si>
  <si>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</si>
  <si>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</si>
  <si>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</si>
  <si>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</si>
  <si>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</si>
  <si>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</si>
  <si>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</si>
  <si>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</si>
  <si>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</si>
  <si>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</si>
  <si>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</si>
  <si>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</si>
  <si>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</si>
  <si>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</si>
  <si>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</si>
  <si>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</si>
  <si>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</si>
  <si>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</si>
  <si>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</si>
  <si>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</si>
  <si>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</si>
  <si>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</si>
  <si>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</si>
  <si>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</si>
  <si>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</si>
  <si>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</si>
  <si>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</si>
  <si>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</si>
  <si>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</si>
  <si>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</si>
  <si>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</si>
  <si>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</si>
  <si>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</si>
  <si>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</si>
  <si>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</si>
  <si>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</si>
  <si>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</si>
  <si>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</si>
  <si>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</si>
  <si>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</si>
  <si>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</si>
  <si>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</si>
  <si>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</si>
  <si>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</si>
  <si>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</si>
  <si>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</si>
  <si>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</si>
  <si>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</si>
  <si>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</si>
  <si>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</si>
  <si>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</si>
  <si>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</si>
  <si>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</si>
  <si>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</si>
  <si>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</si>
  <si>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</si>
  <si>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</si>
  <si>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</si>
  <si>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</si>
  <si>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</si>
  <si>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</si>
  <si>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</si>
  <si>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</si>
  <si>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</si>
  <si>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</si>
  <si>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</si>
  <si>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</si>
  <si>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</si>
  <si>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</si>
  <si>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</si>
  <si>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</si>
  <si>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</si>
  <si>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</si>
  <si>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</si>
  <si>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</si>
  <si>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</si>
  <si>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</si>
  <si>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</si>
  <si>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</si>
  <si>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</si>
  <si>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</si>
  <si>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</si>
  <si>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</si>
  <si>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</si>
  <si>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</si>
  <si>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</si>
  <si>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</si>
  <si>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</si>
  <si>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</si>
  <si>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</si>
  <si>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</si>
  <si>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</si>
  <si>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</si>
  <si>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</si>
  <si>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</si>
  <si>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</si>
  <si>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</si>
  <si>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</si>
  <si>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</si>
  <si>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</si>
  <si>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</si>
  <si>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</si>
  <si>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</si>
  <si>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</si>
  <si>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</si>
  <si>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</si>
  <si>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</si>
  <si>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</si>
  <si>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</si>
  <si>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</si>
  <si>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</si>
  <si>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</si>
  <si>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</si>
  <si>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</si>
  <si>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</si>
  <si>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</si>
  <si>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</si>
  <si>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</si>
  <si>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</si>
  <si>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</si>
  <si>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</si>
  <si>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</si>
  <si>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</si>
  <si>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</si>
  <si>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</si>
  <si>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</si>
  <si>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</si>
  <si>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</si>
  <si>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</si>
  <si>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</si>
  <si>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</si>
  <si>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</si>
  <si>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</si>
  <si>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</si>
  <si>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</si>
  <si>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</si>
  <si>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</si>
  <si>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</si>
  <si>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</si>
  <si>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</si>
  <si>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</si>
  <si>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</si>
  <si>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</si>
  <si>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</si>
  <si>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</si>
  <si>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</si>
  <si>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</si>
  <si>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</si>
  <si>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</si>
  <si>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</si>
  <si>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</si>
  <si>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</si>
  <si>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</si>
  <si>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</si>
  <si>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</si>
  <si>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</si>
  <si>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</si>
  <si>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</si>
  <si>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</si>
  <si>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</si>
  <si>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</si>
  <si>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</si>
  <si>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</si>
  <si>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</si>
  <si>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</si>
  <si>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</si>
  <si>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</si>
  <si>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</si>
  <si>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</si>
  <si>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</si>
  <si>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</si>
  <si>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</si>
  <si>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</si>
  <si>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</si>
  <si>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</si>
  <si>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</si>
  <si>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</si>
  <si>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</si>
  <si>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</si>
  <si>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</si>
  <si>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</si>
  <si>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</si>
  <si>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</si>
  <si>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</si>
  <si>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</si>
  <si>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</si>
  <si>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</si>
  <si>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</si>
  <si>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</si>
  <si>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</si>
  <si>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</si>
  <si>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</si>
  <si>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</si>
  <si>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</si>
  <si>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</si>
  <si>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</si>
  <si>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</si>
  <si>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</si>
  <si>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</si>
  <si>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</si>
  <si>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</si>
  <si>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</si>
  <si>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</si>
  <si>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</si>
  <si>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</si>
  <si>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</si>
  <si>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</si>
  <si>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</si>
  <si>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</si>
  <si>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</si>
  <si>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</si>
  <si>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</si>
  <si>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</si>
  <si>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</si>
  <si>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</si>
  <si>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</si>
  <si>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</si>
  <si>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</si>
  <si>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</si>
  <si>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</si>
  <si>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</si>
  <si>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</si>
  <si>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</si>
  <si>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</si>
  <si>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</si>
  <si>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</si>
  <si>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</si>
  <si>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</si>
  <si>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</si>
  <si>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</si>
  <si>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</si>
  <si>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</si>
  <si>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</si>
  <si>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</si>
  <si>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</si>
  <si>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</si>
  <si>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</si>
  <si>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</si>
  <si>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</si>
  <si>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</si>
  <si>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</si>
  <si>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</si>
  <si>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</si>
  <si>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</si>
  <si>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</si>
  <si>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</si>
  <si>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</si>
  <si>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</si>
  <si>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</si>
  <si>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</si>
  <si>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</si>
  <si>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</si>
  <si>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</si>
  <si>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</si>
  <si>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</si>
  <si>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</si>
  <si>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</si>
  <si>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</si>
  <si>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</si>
  <si>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</si>
  <si>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</si>
  <si>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</si>
  <si>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</si>
  <si>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</si>
  <si>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</si>
  <si>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</si>
  <si>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</si>
  <si>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</si>
  <si>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</si>
  <si>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</si>
  <si>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</si>
  <si>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</si>
  <si>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</si>
  <si>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</si>
  <si>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</si>
  <si>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</si>
  <si>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</si>
  <si>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</si>
  <si>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</si>
  <si>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</si>
  <si>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</si>
  <si>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</si>
  <si>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</si>
  <si>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</si>
  <si>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</si>
  <si>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</si>
  <si>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</si>
  <si>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</si>
  <si>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</si>
  <si>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</si>
  <si>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</si>
  <si>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</si>
  <si>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</si>
  <si>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</si>
  <si>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</si>
  <si>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</si>
  <si>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</si>
  <si>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</si>
  <si>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</si>
  <si>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</si>
  <si>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</si>
  <si>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</si>
  <si>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</si>
  <si>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</si>
  <si>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</si>
  <si>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</si>
  <si>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</si>
  <si>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</si>
  <si>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</si>
  <si>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</si>
  <si>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</si>
  <si>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</si>
  <si>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</si>
  <si>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</si>
  <si>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</si>
  <si>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</si>
  <si>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</si>
  <si>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</si>
  <si>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</si>
  <si>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</si>
  <si>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</si>
  <si>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</si>
  <si>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</si>
  <si>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</si>
  <si>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</si>
  <si>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</si>
  <si>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</si>
  <si>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</si>
  <si>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</si>
  <si>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</si>
  <si>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</si>
  <si>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</si>
  <si>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</si>
  <si>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</si>
  <si>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</si>
  <si>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</si>
  <si>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</si>
  <si>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</si>
  <si>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</si>
  <si>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</si>
  <si>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</si>
  <si>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</si>
  <si>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</si>
  <si>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</si>
  <si>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</si>
  <si>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</si>
  <si>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</si>
  <si>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</si>
  <si>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</si>
  <si>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</si>
  <si>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</si>
  <si>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</si>
  <si>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</si>
  <si>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</si>
  <si>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</si>
  <si>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</si>
  <si>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</si>
  <si>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</si>
  <si>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</si>
  <si>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</si>
  <si>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</si>
  <si>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</si>
  <si>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</si>
  <si>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</si>
  <si>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</si>
  <si>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</si>
  <si>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</si>
  <si>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</si>
  <si>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</si>
  <si>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</si>
  <si>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</si>
  <si>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</si>
  <si>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</si>
  <si>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</si>
  <si>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</si>
  <si>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</si>
  <si>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</si>
  <si>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</si>
  <si>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</si>
  <si>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</si>
  <si>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</si>
  <si>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</si>
  <si>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</si>
  <si>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</si>
  <si>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</si>
  <si>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</si>
  <si>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</si>
  <si>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</si>
  <si>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</si>
  <si>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</si>
  <si>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</si>
  <si>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</si>
  <si>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</si>
  <si>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</si>
  <si>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</si>
  <si>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</si>
  <si>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</si>
  <si>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</si>
  <si>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</si>
  <si>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</si>
  <si>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</si>
  <si>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</si>
  <si>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</si>
  <si>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</si>
  <si>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</si>
  <si>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</si>
  <si>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</si>
  <si>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</si>
  <si>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</si>
  <si>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</si>
  <si>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</si>
  <si>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</si>
  <si>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</si>
  <si>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</si>
  <si>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</si>
  <si>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</si>
  <si>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</si>
  <si>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</si>
  <si>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</si>
  <si>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</si>
  <si>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</si>
  <si>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</si>
  <si>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</si>
  <si>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</si>
  <si>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</si>
  <si>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</si>
  <si>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</si>
  <si>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</si>
  <si>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</si>
  <si>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</si>
  <si>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</si>
  <si>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</si>
  <si>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</si>
  <si>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</si>
  <si>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</si>
  <si>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</si>
  <si>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</si>
  <si>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</si>
  <si>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</si>
  <si>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</si>
  <si>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</si>
  <si>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</si>
  <si>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</si>
  <si>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</si>
  <si>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</si>
  <si>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</si>
  <si>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</si>
  <si>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</si>
  <si>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</si>
  <si>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</si>
  <si>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</si>
  <si>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</si>
  <si>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</si>
  <si>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</si>
  <si>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</si>
  <si>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</si>
  <si>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</si>
  <si>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</si>
  <si>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</si>
  <si>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</si>
  <si>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</si>
  <si>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</si>
  <si>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</si>
  <si>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</si>
  <si>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</si>
  <si>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</si>
  <si>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</si>
  <si>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</si>
  <si>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</si>
  <si>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</si>
  <si>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</si>
  <si>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</si>
  <si>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</si>
  <si>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</si>
  <si>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</si>
  <si>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</si>
  <si>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</si>
  <si>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</si>
  <si>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</si>
  <si>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</si>
  <si>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</si>
  <si>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</si>
  <si>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</si>
  <si>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</si>
  <si>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</si>
  <si>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</si>
  <si>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</si>
  <si>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</si>
  <si>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</si>
  <si>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</si>
  <si>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</si>
  <si>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</si>
  <si>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</si>
  <si>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</si>
  <si>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</si>
  <si>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</si>
  <si>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</si>
  <si>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</si>
  <si>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</si>
  <si>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</si>
  <si>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</si>
  <si>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</si>
  <si>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</si>
  <si>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</si>
  <si>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</si>
  <si>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</si>
  <si>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</si>
  <si>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</si>
  <si>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</si>
  <si>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</si>
  <si>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</si>
  <si>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</si>
  <si>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</si>
  <si>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</si>
  <si>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</si>
  <si>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</si>
  <si>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</si>
  <si>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</si>
  <si>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</si>
  <si>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</si>
  <si>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</si>
  <si>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</si>
  <si>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</si>
  <si>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</si>
  <si>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</si>
  <si>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</si>
  <si>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</si>
  <si>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</si>
  <si>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</si>
  <si>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</si>
  <si>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</si>
  <si>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</si>
  <si>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</si>
  <si>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</si>
  <si>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</si>
  <si>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</si>
  <si>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</si>
  <si>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</si>
  <si>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</si>
  <si>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</si>
  <si>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</si>
  <si>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</si>
  <si>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</si>
  <si>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</si>
  <si>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</si>
  <si>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</si>
  <si>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</si>
  <si>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</si>
  <si>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</si>
  <si>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</si>
  <si>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</si>
  <si>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</si>
  <si>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</si>
  <si>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</si>
  <si>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</si>
  <si>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</si>
  <si>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</si>
  <si>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</si>
  <si>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</si>
  <si>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</si>
  <si>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</si>
  <si>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</si>
  <si>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</si>
  <si>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</si>
  <si>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</si>
  <si>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</si>
  <si>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</si>
  <si>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</si>
  <si>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</si>
  <si>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</si>
  <si>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</si>
  <si>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</si>
  <si>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</si>
  <si>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</si>
  <si>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</si>
  <si>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</si>
  <si>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</si>
  <si>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</si>
  <si>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</si>
  <si>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</si>
  <si>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</si>
  <si>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</si>
  <si>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</si>
  <si>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</si>
  <si>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</si>
  <si>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</si>
  <si>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</si>
  <si>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</si>
  <si>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</si>
  <si>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</si>
  <si>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</si>
  <si>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</si>
  <si>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</si>
  <si>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</si>
  <si>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</si>
  <si>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</si>
  <si>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</si>
  <si>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</si>
  <si>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</si>
  <si>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</si>
  <si>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</si>
  <si>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</si>
  <si>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</si>
  <si>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</si>
  <si>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</si>
  <si>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</si>
  <si>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</si>
  <si>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</si>
  <si>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</si>
  <si>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</si>
  <si>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</si>
  <si>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</si>
  <si>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</si>
  <si>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</si>
  <si>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</si>
  <si>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</si>
  <si>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</si>
  <si>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</si>
  <si>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</si>
  <si>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</si>
  <si>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</si>
  <si>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</si>
  <si>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</si>
  <si>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</si>
  <si>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</si>
  <si>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</si>
  <si>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</si>
  <si>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</si>
  <si>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</si>
  <si>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</si>
  <si>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</si>
  <si>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</si>
  <si>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</si>
  <si>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</si>
  <si>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</si>
  <si>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</si>
  <si>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</si>
  <si>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</si>
  <si>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</si>
  <si>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</si>
  <si>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</si>
  <si>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</si>
  <si>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</si>
  <si>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</si>
  <si>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</si>
  <si>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</si>
  <si>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</si>
  <si>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</si>
  <si>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</si>
  <si>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</si>
  <si>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</si>
  <si>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</si>
  <si>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</si>
  <si>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</si>
  <si>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</si>
  <si>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</si>
  <si>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</si>
  <si>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</si>
  <si>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</si>
  <si>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</si>
  <si>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</si>
  <si>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</si>
  <si>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</si>
  <si>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</si>
  <si>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</si>
  <si>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</si>
  <si>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</si>
  <si>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</si>
  <si>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</si>
  <si>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</si>
  <si>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</si>
  <si>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</si>
  <si>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</si>
  <si>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</si>
  <si>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</si>
  <si>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</si>
  <si>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</si>
  <si>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</si>
  <si>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</si>
  <si>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</si>
  <si>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</si>
  <si>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</si>
  <si>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</si>
  <si>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</si>
  <si>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</si>
  <si>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</si>
  <si>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</si>
  <si>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</si>
  <si>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</si>
  <si>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</si>
  <si>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</si>
  <si>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</si>
  <si>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</si>
  <si>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</si>
  <si>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</si>
  <si>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</si>
  <si>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</si>
  <si>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</si>
  <si>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</si>
  <si>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</si>
  <si>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</si>
  <si>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</si>
  <si>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</si>
  <si>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</si>
  <si>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</si>
  <si>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</si>
  <si>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</si>
  <si>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</si>
  <si>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</si>
  <si>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</si>
  <si>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</si>
  <si>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</si>
  <si>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</si>
  <si>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</si>
  <si>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</si>
  <si>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</si>
  <si>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</si>
  <si>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</si>
  <si>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</si>
  <si>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</si>
  <si>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</si>
  <si>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</si>
  <si>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</si>
  <si>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</si>
  <si>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</si>
  <si>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</si>
  <si>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</si>
  <si>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</si>
  <si>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</si>
  <si>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</si>
  <si>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</si>
  <si>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</si>
  <si>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</si>
  <si>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</si>
  <si>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</si>
  <si>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</si>
  <si>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</si>
  <si>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</si>
  <si>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</si>
  <si>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</si>
  <si>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</si>
  <si>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</si>
  <si>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</si>
  <si>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</si>
  <si>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</si>
  <si>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</si>
  <si>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</si>
  <si>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</si>
  <si>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</si>
  <si>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</si>
  <si>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</si>
  <si>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</si>
  <si>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</si>
  <si>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</si>
  <si>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</si>
  <si>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</si>
  <si>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</si>
  <si>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</si>
  <si>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</si>
  <si>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</si>
  <si>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</si>
  <si>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</si>
  <si>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</si>
  <si>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</si>
  <si>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</si>
  <si>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</si>
  <si>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</si>
  <si>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</si>
  <si>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</si>
  <si>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</si>
  <si>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</si>
  <si>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</si>
  <si>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</si>
  <si>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</si>
  <si>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</si>
  <si>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</si>
  <si>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</si>
  <si>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</si>
  <si>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</si>
  <si>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</si>
  <si>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</si>
  <si>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</si>
  <si>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</si>
  <si>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</si>
  <si>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</si>
  <si>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</si>
  <si>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</si>
  <si>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</si>
  <si>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</si>
  <si>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</si>
  <si>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</si>
  <si>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</si>
  <si>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</si>
  <si>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</si>
  <si>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</si>
  <si>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</si>
  <si>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</si>
  <si>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</si>
  <si>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</si>
  <si>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</si>
  <si>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</si>
  <si>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</si>
  <si>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</si>
  <si>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</si>
  <si>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</si>
  <si>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</si>
  <si>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</si>
  <si>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</si>
  <si>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</si>
  <si>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</si>
  <si>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</si>
  <si>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</si>
  <si>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</si>
  <si>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</si>
  <si>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</si>
  <si>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</si>
  <si>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</si>
  <si>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</si>
  <si>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</si>
  <si>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</si>
  <si>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</si>
  <si>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</si>
  <si>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</si>
  <si>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</si>
  <si>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</si>
  <si>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</si>
  <si>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</si>
  <si>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</si>
  <si>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</si>
  <si>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</si>
  <si>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</si>
  <si>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</si>
  <si>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</si>
  <si>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</si>
  <si>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</si>
  <si>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</si>
  <si>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</si>
  <si>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</si>
  <si>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</si>
  <si>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</si>
  <si>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</si>
  <si>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</si>
  <si>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</si>
  <si>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</si>
  <si>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</si>
  <si>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</si>
  <si>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</si>
  <si>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</si>
  <si>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</si>
  <si>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</si>
  <si>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</si>
  <si>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</si>
  <si>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</si>
  <si>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</si>
  <si>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</si>
  <si>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</si>
  <si>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</si>
  <si>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</si>
  <si>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</si>
  <si>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</si>
  <si>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</si>
  <si>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</si>
  <si>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</si>
  <si>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</si>
  <si>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</si>
  <si>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</si>
  <si>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</si>
  <si>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</si>
  <si>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</si>
  <si>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</si>
  <si>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</si>
  <si>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</si>
  <si>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</si>
  <si>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</si>
  <si>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</si>
  <si>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</si>
  <si>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</si>
  <si>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</si>
  <si>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</si>
  <si>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</si>
  <si>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</si>
  <si>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</si>
  <si>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</si>
  <si>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</si>
  <si>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</si>
  <si>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</si>
  <si>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</si>
  <si>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</si>
  <si>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</si>
  <si>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</si>
  <si>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</si>
  <si>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</si>
  <si>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</si>
  <si>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</si>
  <si>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</si>
  <si>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</si>
  <si>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</si>
  <si>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</si>
  <si>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</si>
  <si>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</si>
  <si>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</si>
  <si>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</si>
  <si>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</si>
  <si>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</si>
  <si>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</si>
  <si>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</si>
  <si>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</si>
  <si>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</si>
  <si>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</si>
  <si>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</si>
  <si>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</si>
  <si>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</si>
  <si>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</si>
  <si>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</si>
  <si>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</si>
  <si>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</si>
  <si>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</si>
  <si>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</si>
  <si>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</si>
  <si>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</si>
  <si>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</si>
  <si>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</si>
  <si>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</si>
  <si>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</si>
  <si>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</si>
  <si>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</si>
  <si>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</si>
  <si>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</si>
  <si>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</si>
  <si>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</si>
  <si>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</si>
  <si>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</si>
  <si>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</si>
  <si>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</si>
  <si>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</si>
  <si>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</si>
  <si>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</si>
  <si>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</si>
  <si>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</si>
  <si>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</si>
  <si>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</si>
  <si>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</si>
  <si>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</si>
  <si>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</si>
  <si>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</si>
  <si>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</si>
  <si>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</si>
  <si>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</si>
  <si>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</si>
  <si>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</si>
  <si>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</si>
  <si>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</si>
  <si>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</si>
  <si>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</si>
  <si>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</si>
  <si>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</si>
  <si>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</si>
  <si>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</si>
  <si>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</si>
  <si>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</si>
  <si>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</si>
  <si>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</si>
  <si>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</si>
  <si>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</si>
  <si>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</si>
  <si>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</si>
  <si>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</si>
  <si>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</si>
  <si>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</si>
  <si>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</si>
  <si>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</si>
  <si>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</si>
  <si>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</si>
  <si>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</si>
  <si>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</si>
  <si>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</si>
  <si>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</si>
  <si>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</si>
  <si>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</si>
  <si>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</si>
  <si>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</si>
  <si>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</si>
  <si>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</si>
  <si>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</si>
  <si>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</si>
  <si>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</si>
  <si>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</si>
  <si>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</si>
  <si>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</si>
  <si>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</si>
  <si>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</si>
  <si>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</si>
  <si>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</si>
  <si>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</si>
  <si>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</si>
  <si>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</si>
  <si>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</si>
  <si>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</si>
  <si>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</si>
  <si>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</si>
  <si>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</si>
  <si>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</si>
  <si>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</si>
  <si>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</si>
  <si>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</si>
  <si>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</si>
  <si>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</si>
  <si>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</si>
  <si>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</si>
  <si>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</si>
  <si>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</si>
  <si>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</si>
  <si>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</si>
  <si>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</si>
  <si>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</si>
  <si>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</si>
  <si>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</si>
  <si>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</si>
  <si>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</si>
  <si>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</si>
  <si>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</si>
  <si>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</si>
  <si>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</si>
  <si>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</si>
  <si>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</si>
  <si>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</si>
  <si>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</si>
  <si>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</si>
  <si>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</si>
  <si>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</si>
  <si>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</si>
  <si>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</si>
  <si>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</si>
  <si>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</si>
  <si>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</si>
  <si>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</si>
  <si>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</si>
  <si>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</si>
  <si>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</si>
  <si>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</si>
  <si>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</si>
  <si>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</si>
  <si>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</si>
  <si>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</si>
  <si>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</si>
  <si>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</si>
  <si>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</si>
  <si>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</si>
  <si>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</si>
  <si>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</si>
  <si>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</si>
  <si>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</si>
  <si>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</si>
  <si>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</si>
  <si>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</si>
  <si>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</si>
  <si>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</si>
  <si>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</si>
  <si>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</si>
  <si>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</si>
  <si>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</si>
  <si>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</si>
  <si>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</si>
  <si>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</si>
  <si>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</si>
  <si>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</si>
  <si>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</si>
  <si>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</si>
  <si>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</si>
  <si>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</si>
  <si>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</si>
  <si>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</si>
  <si>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</si>
  <si>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</si>
  <si>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</si>
  <si>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</si>
  <si>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</si>
  <si>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</si>
  <si>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</si>
  <si>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</si>
  <si>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</si>
  <si>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</si>
  <si>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</si>
  <si>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</si>
  <si>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</si>
  <si>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</si>
  <si>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</si>
  <si>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</si>
  <si>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</si>
  <si>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</si>
  <si>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</si>
  <si>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</si>
  <si>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</si>
  <si>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</si>
  <si>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</si>
  <si>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</si>
  <si>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</si>
  <si>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</si>
  <si>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</si>
  <si>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</si>
  <si>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</si>
  <si>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</si>
  <si>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</si>
  <si>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</si>
  <si>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</si>
  <si>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</si>
  <si>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</si>
  <si>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</si>
  <si>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</si>
  <si>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</si>
  <si>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</si>
  <si>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</si>
  <si>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</si>
  <si>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</si>
  <si>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</si>
  <si>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</si>
  <si>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</si>
  <si>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</si>
  <si>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</si>
  <si>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</si>
  <si>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</si>
  <si>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</si>
  <si>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</si>
  <si>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</si>
  <si>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</si>
  <si>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</si>
  <si>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</si>
  <si>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</si>
  <si>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</si>
  <si>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</si>
  <si>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</si>
  <si>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</si>
  <si>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</si>
  <si>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</si>
  <si>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</si>
  <si>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</si>
  <si>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</si>
  <si>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</si>
  <si>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</si>
  <si>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</si>
  <si>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</si>
  <si>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</si>
  <si>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</si>
  <si>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</si>
  <si>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</si>
  <si>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</si>
  <si>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</si>
  <si>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</si>
  <si>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</si>
  <si>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</si>
  <si>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</si>
  <si>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</si>
  <si>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</si>
  <si>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</si>
  <si>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</si>
  <si>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</si>
  <si>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</si>
  <si>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</si>
  <si>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</si>
  <si>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</si>
  <si>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</si>
  <si>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</si>
  <si>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</si>
  <si>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</si>
  <si>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</si>
  <si>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</si>
  <si>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</si>
  <si>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</si>
  <si>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</si>
  <si>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</si>
  <si>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</si>
  <si>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</si>
  <si>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</si>
  <si>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</si>
  <si>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</si>
  <si>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</si>
  <si>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</si>
  <si>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</si>
  <si>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</si>
  <si>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</si>
  <si>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</si>
  <si>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</si>
  <si>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</si>
  <si>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</si>
  <si>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</si>
  <si>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</si>
  <si>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</si>
  <si>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</si>
  <si>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</si>
  <si>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</si>
  <si>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</si>
  <si>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</si>
  <si>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</si>
  <si>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</si>
  <si>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</si>
  <si>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</si>
  <si>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</si>
  <si>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</si>
  <si>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</si>
  <si>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</si>
  <si>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</si>
  <si>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</si>
  <si>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</si>
  <si>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</si>
  <si>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</si>
  <si>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</si>
  <si>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</si>
  <si>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</si>
  <si>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</si>
  <si>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</si>
  <si>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</si>
  <si>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</si>
  <si>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</si>
  <si>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</si>
  <si>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</si>
  <si>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</si>
  <si>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</si>
  <si>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</si>
  <si>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</si>
  <si>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</si>
  <si>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</si>
  <si>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</si>
  <si>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</si>
  <si>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</si>
  <si>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</si>
  <si>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</si>
  <si>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</si>
  <si>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</si>
  <si>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</si>
  <si>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</si>
  <si>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</si>
  <si>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</si>
  <si>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</si>
  <si>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</si>
  <si>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</si>
  <si>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</si>
  <si>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</si>
  <si>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</si>
  <si>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</si>
  <si>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</si>
  <si>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</si>
  <si>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</si>
  <si>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</si>
  <si>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</si>
  <si>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</si>
  <si>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</si>
  <si>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</si>
  <si>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</si>
  <si>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</si>
  <si>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</si>
  <si>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</si>
  <si>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</si>
  <si>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</si>
  <si>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</si>
  <si>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</si>
  <si>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</si>
  <si>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</si>
  <si>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</si>
  <si>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</si>
  <si>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</si>
  <si>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</si>
  <si>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</si>
  <si>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</si>
  <si>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</si>
  <si>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</si>
  <si>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</si>
  <si>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</si>
  <si>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</si>
  <si>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</si>
  <si>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</si>
  <si>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</si>
  <si>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</si>
  <si>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</si>
  <si>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</si>
  <si>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</si>
  <si>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</si>
  <si>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</si>
  <si>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</si>
  <si>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</si>
  <si>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</si>
  <si>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</si>
  <si>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</si>
  <si>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</si>
  <si>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</si>
  <si>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</si>
  <si>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</si>
  <si>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</si>
  <si>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</si>
  <si>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</si>
  <si>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</si>
  <si>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</si>
  <si>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</si>
  <si>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</si>
  <si>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</si>
  <si>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</si>
  <si>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</si>
  <si>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</si>
  <si>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</si>
  <si>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</si>
  <si>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</si>
  <si>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</si>
  <si>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</si>
  <si>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</si>
  <si>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</si>
  <si>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</si>
  <si>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</si>
  <si>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</si>
  <si>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</si>
  <si>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</si>
  <si>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</si>
  <si>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</si>
  <si>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</si>
  <si>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</si>
  <si>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</si>
  <si>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</si>
  <si>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</si>
  <si>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</si>
  <si>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</si>
  <si>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</si>
  <si>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</si>
  <si>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</si>
  <si>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</si>
  <si>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</si>
  <si>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</si>
  <si>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</si>
  <si>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</si>
  <si>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</si>
  <si>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</si>
  <si>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</si>
  <si>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</si>
  <si>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</si>
  <si>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</si>
  <si>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</si>
  <si>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</si>
  <si>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</si>
  <si>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</si>
  <si>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</si>
  <si>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</si>
  <si>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</si>
  <si>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</si>
  <si>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</si>
  <si>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</si>
  <si>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</si>
  <si>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</si>
  <si>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</si>
  <si>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</si>
  <si>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</si>
  <si>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</si>
  <si>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</si>
  <si>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</si>
  <si>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</si>
  <si>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</si>
  <si>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</si>
  <si>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</si>
  <si>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</si>
  <si>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</si>
  <si>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</si>
  <si>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</si>
  <si>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</si>
  <si>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</si>
  <si>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</si>
  <si>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</si>
  <si>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</si>
  <si>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</si>
  <si>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</si>
  <si>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</si>
  <si>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</si>
  <si>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</si>
  <si>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</si>
  <si>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</si>
  <si>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</si>
  <si>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</si>
  <si>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</si>
  <si>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</si>
  <si>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</si>
  <si>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</si>
  <si>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</si>
  <si>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</si>
  <si>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</si>
  <si>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</si>
  <si>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</si>
  <si>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</si>
  <si>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</si>
  <si>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</si>
  <si>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</si>
  <si>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</si>
  <si>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</si>
  <si>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</si>
  <si>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</si>
  <si>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</si>
  <si>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</si>
  <si>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</si>
  <si>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</si>
  <si>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</si>
  <si>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</si>
  <si>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</si>
  <si>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</si>
  <si>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</si>
  <si>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</si>
  <si>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</si>
  <si>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</si>
  <si>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</si>
  <si>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</si>
  <si>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</si>
  <si>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</si>
  <si>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</si>
  <si>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</si>
  <si>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</si>
  <si>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</si>
  <si>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</si>
  <si>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</si>
  <si>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</si>
  <si>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</si>
  <si>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</si>
  <si>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</si>
  <si>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</si>
  <si>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</si>
  <si>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</si>
  <si>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</si>
  <si>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</si>
  <si>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</si>
  <si>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</si>
  <si>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</si>
  <si>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</si>
  <si>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</si>
  <si>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</si>
  <si>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</si>
  <si>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</si>
  <si>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</si>
  <si>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</si>
  <si>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</si>
  <si>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</si>
  <si>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</si>
  <si>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</si>
  <si>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</si>
  <si>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</si>
  <si>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</si>
  <si>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</si>
  <si>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</si>
  <si>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</si>
  <si>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</si>
  <si>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</si>
  <si>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</si>
  <si>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</si>
  <si>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</si>
  <si>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</si>
  <si>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</si>
  <si>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</si>
  <si>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</si>
  <si>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</si>
  <si>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</si>
  <si>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</si>
  <si>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</si>
  <si>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</si>
  <si>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</si>
  <si>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</si>
  <si>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</si>
  <si>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</si>
  <si>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</si>
  <si>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</si>
  <si>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</si>
  <si>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</si>
  <si>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</si>
  <si>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</si>
  <si>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</si>
  <si>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</si>
  <si>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</si>
  <si>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</si>
  <si>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</si>
  <si>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</si>
  <si>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</si>
  <si>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</si>
  <si>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</si>
  <si>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</si>
  <si>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</si>
  <si>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</si>
  <si>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</si>
  <si>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</si>
  <si>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</si>
  <si>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</si>
  <si>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</si>
  <si>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</si>
  <si>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</si>
  <si>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</si>
  <si>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</si>
  <si>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</si>
  <si>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</si>
  <si>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</si>
  <si>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</si>
  <si>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</si>
  <si>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</si>
  <si>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</si>
  <si>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</si>
  <si>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</si>
  <si>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</si>
  <si>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</si>
  <si>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</si>
  <si>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</si>
  <si>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</si>
  <si>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</si>
  <si>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</si>
  <si>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</si>
  <si>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</si>
  <si>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</si>
  <si>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</si>
  <si>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</si>
  <si>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</si>
  <si>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</si>
  <si>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</si>
  <si>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</si>
  <si>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</si>
  <si>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</si>
  <si>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</si>
  <si>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</si>
  <si>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</si>
  <si>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</si>
  <si>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</si>
  <si>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</si>
  <si>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</si>
  <si>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</si>
  <si>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</si>
  <si>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</si>
  <si>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</si>
  <si>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</si>
  <si>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</si>
  <si>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</si>
  <si>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</si>
  <si>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</si>
  <si>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</si>
  <si>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</si>
  <si>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</si>
  <si>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</si>
  <si>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</si>
  <si>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</si>
  <si>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</si>
  <si>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</si>
  <si>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</si>
  <si>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</si>
  <si>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</si>
  <si>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</si>
  <si>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</si>
  <si>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</si>
  <si>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</si>
  <si>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</si>
  <si>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</si>
  <si>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</si>
  <si>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</si>
  <si>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</si>
  <si>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</si>
  <si>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</si>
  <si>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</si>
  <si>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</si>
  <si>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</si>
  <si>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</si>
  <si>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</si>
  <si>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</si>
  <si>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</si>
  <si>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</si>
  <si>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</si>
  <si>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</si>
  <si>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</si>
  <si>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</si>
  <si>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</si>
  <si>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</si>
  <si>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</si>
  <si>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</si>
  <si>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</si>
  <si>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</si>
  <si>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</si>
  <si>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</si>
  <si>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</si>
  <si>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</si>
  <si>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</si>
  <si>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</si>
  <si>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</si>
  <si>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</si>
  <si>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</si>
  <si>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</si>
  <si>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</si>
  <si>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</si>
  <si>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</si>
  <si>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</si>
  <si>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</si>
  <si>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</si>
  <si>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</si>
  <si>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</si>
  <si>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</si>
  <si>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</si>
  <si>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</si>
  <si>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</si>
  <si>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</si>
  <si>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</si>
  <si>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</si>
  <si>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</si>
  <si>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</si>
  <si>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</si>
  <si>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</si>
  <si>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</si>
  <si>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</si>
  <si>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</si>
  <si>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</si>
  <si>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</si>
  <si>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</si>
  <si>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</si>
  <si>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</si>
  <si>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</si>
  <si>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</si>
  <si>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</si>
  <si>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</si>
  <si>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</si>
  <si>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</si>
  <si>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</si>
  <si>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</si>
  <si>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</si>
  <si>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</si>
  <si>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</si>
  <si>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</si>
  <si>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</si>
  <si>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</si>
  <si>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</si>
  <si>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</si>
  <si>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</si>
  <si>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</si>
  <si>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</si>
  <si>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</si>
  <si>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</si>
  <si>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</si>
  <si>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</si>
  <si>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</si>
  <si>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</si>
  <si>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</si>
  <si>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</si>
  <si>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</si>
  <si>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</si>
  <si>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</si>
  <si>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</si>
  <si>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</si>
  <si>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</si>
  <si>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</si>
  <si>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</si>
  <si>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</si>
  <si>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</si>
  <si>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</si>
  <si>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</si>
  <si>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</si>
  <si>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</si>
  <si>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</si>
  <si>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</si>
  <si>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</si>
  <si>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</si>
  <si>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</si>
  <si>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</si>
  <si>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</si>
  <si>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</si>
  <si>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</si>
  <si>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</si>
  <si>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</si>
  <si>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</si>
  <si>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</si>
  <si>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</si>
  <si>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</si>
  <si>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</si>
  <si>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</si>
  <si>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</si>
  <si>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</si>
  <si>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</si>
  <si>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</si>
  <si>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</si>
  <si>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</si>
  <si>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</si>
  <si>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</si>
  <si>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</si>
  <si>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</si>
  <si>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</si>
  <si>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</si>
  <si>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</si>
  <si>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</si>
  <si>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</si>
  <si>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</si>
  <si>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</si>
  <si>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</si>
  <si>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</si>
  <si>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</si>
  <si>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</si>
  <si>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</si>
  <si>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</si>
  <si>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</si>
  <si>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</si>
  <si>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</si>
  <si>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</si>
  <si>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</si>
  <si>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</si>
  <si>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</si>
  <si>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</si>
  <si>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</si>
  <si>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</si>
  <si>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</si>
  <si>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</si>
  <si>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</si>
  <si>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</si>
  <si>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</si>
  <si>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</si>
  <si>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</si>
  <si>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</si>
  <si>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</si>
  <si>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</si>
  <si>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</si>
  <si>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</si>
  <si>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</si>
  <si>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</si>
  <si>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</si>
  <si>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</si>
  <si>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</si>
  <si>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</si>
  <si>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</si>
  <si>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</si>
  <si>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</si>
  <si>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</si>
  <si>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</si>
  <si>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</si>
  <si>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</si>
  <si>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</si>
  <si>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</si>
  <si>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</si>
  <si>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</si>
  <si>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</si>
  <si>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</si>
  <si>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</si>
  <si>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</si>
  <si>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</si>
  <si>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</si>
  <si>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</si>
  <si>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</si>
  <si>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</si>
  <si>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</si>
  <si>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</si>
  <si>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</si>
  <si>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</si>
  <si>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</si>
  <si>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</si>
  <si>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</si>
  <si>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</si>
  <si>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</si>
  <si>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</si>
  <si>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</si>
  <si>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</si>
  <si>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</si>
  <si>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</si>
  <si>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</si>
  <si>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</si>
  <si>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</si>
  <si>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</si>
  <si>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</si>
  <si>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</si>
  <si>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</si>
  <si>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</si>
  <si>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</si>
  <si>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</si>
  <si>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</si>
  <si>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</si>
  <si>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</si>
  <si>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</si>
  <si>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</si>
  <si>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</si>
  <si>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</si>
  <si>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</si>
  <si>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</si>
  <si>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</si>
  <si>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</si>
  <si>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</si>
  <si>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</si>
  <si>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</si>
  <si>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</si>
  <si>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</si>
  <si>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</si>
  <si>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</si>
  <si>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</si>
  <si>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</si>
  <si>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</si>
  <si>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</si>
  <si>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</si>
  <si>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</si>
  <si>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</si>
  <si>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</si>
  <si>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</si>
  <si>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</si>
  <si>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</si>
  <si>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</si>
  <si>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</si>
  <si>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</si>
  <si>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</si>
  <si>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</si>
  <si>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</si>
  <si>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</si>
  <si>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</si>
  <si>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</si>
  <si>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</si>
  <si>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</si>
  <si>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</si>
  <si>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</si>
  <si>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</si>
  <si>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</si>
  <si>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</si>
  <si>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</si>
  <si>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</si>
  <si>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</si>
  <si>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</si>
  <si>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</si>
  <si>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</si>
  <si>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</si>
  <si>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</si>
  <si>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</si>
  <si>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</si>
  <si>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</si>
  <si>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</si>
  <si>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</si>
  <si>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</si>
  <si>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</si>
  <si>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</si>
  <si>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</si>
  <si>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</si>
  <si>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</si>
  <si>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</si>
  <si>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</si>
  <si>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</si>
  <si>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</si>
  <si>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</si>
  <si>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</si>
  <si>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</si>
  <si>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</si>
  <si>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</si>
  <si>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</si>
  <si>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</si>
  <si>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</si>
  <si>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</si>
  <si>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</si>
  <si>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</si>
  <si>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</si>
  <si>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</si>
  <si>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</si>
  <si>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</si>
  <si>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</si>
  <si>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</si>
  <si>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</si>
  <si>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</si>
  <si>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</si>
  <si>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</si>
  <si>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</si>
  <si>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</si>
  <si>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</si>
  <si>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</si>
  <si>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</si>
  <si>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</si>
  <si>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</si>
  <si>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</si>
  <si>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</si>
  <si>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</si>
  <si>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</si>
  <si>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</si>
  <si>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</si>
  <si>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</si>
  <si>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</si>
  <si>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</si>
  <si>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</si>
  <si>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</si>
  <si>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</si>
  <si>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</si>
  <si>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</si>
  <si>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</si>
  <si>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</si>
  <si>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</si>
  <si>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</si>
  <si>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</si>
  <si>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</si>
  <si>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</si>
  <si>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</si>
  <si>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</si>
  <si>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</si>
  <si>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</si>
  <si>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</si>
  <si>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</si>
  <si>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</si>
  <si>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</si>
  <si>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</si>
  <si>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</si>
  <si>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</si>
  <si>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</si>
  <si>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</si>
  <si>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</si>
  <si>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</si>
  <si>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</si>
  <si>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</si>
  <si>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</si>
  <si>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</si>
  <si>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</si>
  <si>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</si>
  <si>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</si>
  <si>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</si>
  <si>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</si>
  <si>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</si>
  <si>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</si>
  <si>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</si>
  <si>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</si>
  <si>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</si>
  <si>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</si>
  <si>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</si>
  <si>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</si>
  <si>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</si>
  <si>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</si>
  <si>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</si>
  <si>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</si>
  <si>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</si>
  <si>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</si>
  <si>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</si>
  <si>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</si>
  <si>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</si>
  <si>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</si>
  <si>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</si>
  <si>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</si>
  <si>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</si>
  <si>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</si>
  <si>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</si>
  <si>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</si>
  <si>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</si>
  <si>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</si>
  <si>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</si>
  <si>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</si>
  <si>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</si>
  <si>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</si>
  <si>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</si>
  <si>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</si>
  <si>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</si>
  <si>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</si>
  <si>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</si>
  <si>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</si>
  <si>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</si>
  <si>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</si>
  <si>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</si>
  <si>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</si>
  <si>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</si>
  <si>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</si>
  <si>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</si>
  <si>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</si>
  <si>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</si>
  <si>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</si>
  <si>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</si>
  <si>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</si>
  <si>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</si>
  <si>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</si>
  <si>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</si>
  <si>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</si>
  <si>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</si>
  <si>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</si>
  <si>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</si>
  <si>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</si>
  <si>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</si>
  <si>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</si>
  <si>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</si>
  <si>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</si>
  <si>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</si>
  <si>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</si>
  <si>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</si>
  <si>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</si>
  <si>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</si>
  <si>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</si>
  <si>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</si>
  <si>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</si>
  <si>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</si>
  <si>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</si>
  <si>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</si>
  <si>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</si>
  <si>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</si>
  <si>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</si>
  <si>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</si>
  <si>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</si>
  <si>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</si>
  <si>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</si>
  <si>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</si>
  <si>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</si>
  <si>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</si>
  <si>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</si>
  <si>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</si>
  <si>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</si>
  <si>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</si>
  <si>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</si>
  <si>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</si>
  <si>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</si>
  <si>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</si>
  <si>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</si>
  <si>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</si>
  <si>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</si>
  <si>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</si>
  <si>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</si>
  <si>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</si>
  <si>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</si>
  <si>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</si>
  <si>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</si>
  <si>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</si>
  <si>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</si>
  <si>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</si>
  <si>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</si>
  <si>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</si>
  <si>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</si>
  <si>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</si>
  <si>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</si>
  <si>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</si>
  <si>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</si>
  <si>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</si>
  <si>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</si>
  <si>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</si>
  <si>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</si>
  <si>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</si>
  <si>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</si>
  <si>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</si>
  <si>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</si>
  <si>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</si>
  <si>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</si>
  <si>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</si>
  <si>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</si>
  <si>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</si>
  <si>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</si>
  <si>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</si>
  <si>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</si>
  <si>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</si>
  <si>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</si>
  <si>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</si>
  <si>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</si>
  <si>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</si>
  <si>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</si>
  <si>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</si>
  <si>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</si>
  <si>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</si>
  <si>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</si>
  <si>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</si>
  <si>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</si>
  <si>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</si>
  <si>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</si>
  <si>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</si>
  <si>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</si>
  <si>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</si>
  <si>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</si>
  <si>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</si>
  <si>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</si>
  <si>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</si>
  <si>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</si>
  <si>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</si>
  <si>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</si>
  <si>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</si>
  <si>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</si>
  <si>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</si>
  <si>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</si>
  <si>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</si>
  <si>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</si>
  <si>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</si>
  <si>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</si>
  <si>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</si>
  <si>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</si>
  <si>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</si>
  <si>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</si>
  <si>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</si>
  <si>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</si>
  <si>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</si>
  <si>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</si>
  <si>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</si>
  <si>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</si>
  <si>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</si>
  <si>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</si>
  <si>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</si>
  <si>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</si>
  <si>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</si>
  <si>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</si>
  <si>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</si>
  <si>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</si>
  <si>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</si>
  <si>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</si>
  <si>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</si>
  <si>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</si>
  <si>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</si>
  <si>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</si>
  <si>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</si>
  <si>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</si>
  <si>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</si>
  <si>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</si>
  <si>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</si>
  <si>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</si>
  <si>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</si>
  <si>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</si>
  <si>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</si>
  <si>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</si>
  <si>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</si>
  <si>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</si>
  <si>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</si>
  <si>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</si>
  <si>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</si>
  <si>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</si>
  <si>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</si>
  <si>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</si>
  <si>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</si>
  <si>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</si>
  <si>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</si>
  <si>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</si>
  <si>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</si>
  <si>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</si>
  <si>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</si>
  <si>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</si>
  <si>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</si>
  <si>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</si>
  <si>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</si>
  <si>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</si>
  <si>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</si>
  <si>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</si>
  <si>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</si>
  <si>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</si>
  <si>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</si>
  <si>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</si>
  <si>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</si>
  <si>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</si>
  <si>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</si>
  <si>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</si>
  <si>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</si>
  <si>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</si>
  <si>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</si>
  <si>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</si>
  <si>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</si>
  <si>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</si>
  <si>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</si>
  <si>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</si>
  <si>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</si>
  <si>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</si>
  <si>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</si>
  <si>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</si>
  <si>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</si>
  <si>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</si>
  <si>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</si>
  <si>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</si>
  <si>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</si>
  <si>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</si>
  <si>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</si>
  <si>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</si>
  <si>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</si>
  <si>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</si>
  <si>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</si>
  <si>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</si>
  <si>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</si>
  <si>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</si>
  <si>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</si>
  <si>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</si>
  <si>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</si>
  <si>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</si>
  <si>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</si>
  <si>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</si>
  <si>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</si>
  <si>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</si>
  <si>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</si>
  <si>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</si>
  <si>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</si>
  <si>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</si>
  <si>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</si>
  <si>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</si>
  <si>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</si>
  <si>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</si>
  <si>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</si>
  <si>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</si>
  <si>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</si>
  <si>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</si>
  <si>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</si>
  <si>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</si>
  <si>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</si>
  <si>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</si>
  <si>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</si>
  <si>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</si>
  <si>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</si>
  <si>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</si>
  <si>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</si>
  <si>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</si>
  <si>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</si>
  <si>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</si>
  <si>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</si>
  <si>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</si>
  <si>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</si>
  <si>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</si>
  <si>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</si>
  <si>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</si>
  <si>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</si>
  <si>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</si>
  <si>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</si>
  <si>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</si>
  <si>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</si>
  <si>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</si>
  <si>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</si>
  <si>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</si>
  <si>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</si>
  <si>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</si>
  <si>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</si>
  <si>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</si>
  <si>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</si>
  <si>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</si>
  <si>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</si>
  <si>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</si>
  <si>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</si>
  <si>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</si>
  <si>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</si>
  <si>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</si>
  <si>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</si>
  <si>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</si>
  <si>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</si>
  <si>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</si>
  <si>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</si>
  <si>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</si>
  <si>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</si>
  <si>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</si>
  <si>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</si>
  <si>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</si>
  <si>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</si>
  <si>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</si>
  <si>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</si>
  <si>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</si>
  <si>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</si>
  <si>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</si>
  <si>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</si>
  <si>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</si>
  <si>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</si>
  <si>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</si>
  <si>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</si>
  <si>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</si>
  <si>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</si>
  <si>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</si>
  <si>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</si>
  <si>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</si>
  <si>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</si>
  <si>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</si>
  <si>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</si>
  <si>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</si>
  <si>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</si>
  <si>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</si>
  <si>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</si>
  <si>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</si>
  <si>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</si>
  <si>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</si>
  <si>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</si>
  <si>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</si>
  <si>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</si>
  <si>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</si>
  <si>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</si>
  <si>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</si>
  <si>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</si>
  <si>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</si>
  <si>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</si>
  <si>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</si>
  <si>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</si>
  <si>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</si>
  <si>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</si>
  <si>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</si>
  <si>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</si>
  <si>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</si>
  <si>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</si>
  <si>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</si>
  <si>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</si>
  <si>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</si>
  <si>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</si>
  <si>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</si>
  <si>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</si>
  <si>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</si>
  <si>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</si>
  <si>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</si>
  <si>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</si>
  <si>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</si>
  <si>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</si>
  <si>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</si>
  <si>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</si>
  <si>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</si>
  <si>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</si>
  <si>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</si>
  <si>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</si>
  <si>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</si>
  <si>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</si>
  <si>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</si>
  <si>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</si>
  <si>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</si>
  <si>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</si>
  <si>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</si>
  <si>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</si>
  <si>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</si>
  <si>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</si>
  <si>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</si>
  <si>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</si>
  <si>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</si>
  <si>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</si>
  <si>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</si>
  <si>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</si>
  <si>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</si>
  <si>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</si>
  <si>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</si>
  <si>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</si>
  <si>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</si>
  <si>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</si>
  <si>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</si>
  <si>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</si>
  <si>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</si>
  <si>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</si>
  <si>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</si>
  <si>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</si>
  <si>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</si>
  <si>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</si>
  <si>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</si>
  <si>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</si>
  <si>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</si>
  <si>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</si>
  <si>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</si>
  <si>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</si>
  <si>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</si>
  <si>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</si>
  <si>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</si>
  <si>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</si>
  <si>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</si>
  <si>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</si>
  <si>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</si>
  <si>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</si>
  <si>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</si>
  <si>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</si>
  <si>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</si>
  <si>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</si>
  <si>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</si>
  <si>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</si>
  <si>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</si>
  <si>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</si>
  <si>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</si>
  <si>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</si>
  <si>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</si>
  <si>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</si>
  <si>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</si>
  <si>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</si>
  <si>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</si>
  <si>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</si>
  <si>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</si>
  <si>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</si>
  <si>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</si>
  <si>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</si>
  <si>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</si>
  <si>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</si>
  <si>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</si>
  <si>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</si>
  <si>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</si>
  <si>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</si>
  <si>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</si>
  <si>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</si>
  <si>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</si>
  <si>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</si>
  <si>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</si>
  <si>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</si>
  <si>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</si>
  <si>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</si>
  <si>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</si>
  <si>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</si>
  <si>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</si>
  <si>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</si>
  <si>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</si>
  <si>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</si>
  <si>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</si>
  <si>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</si>
  <si>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</si>
  <si>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</si>
  <si>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</si>
  <si>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</si>
  <si>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</si>
  <si>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</si>
  <si>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</si>
  <si>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</si>
  <si>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</si>
  <si>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</si>
  <si>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</si>
  <si>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</si>
  <si>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</si>
  <si>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</si>
  <si>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</si>
  <si>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</si>
  <si>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</si>
  <si>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</si>
  <si>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</si>
  <si>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</si>
  <si>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</si>
  <si>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</si>
  <si>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</si>
  <si>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</si>
  <si>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</si>
  <si>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</si>
  <si>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</si>
  <si>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</si>
  <si>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</si>
  <si>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</si>
  <si>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</si>
  <si>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</si>
  <si>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</si>
  <si>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</si>
  <si>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</si>
  <si>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</si>
  <si>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</si>
  <si>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</si>
  <si>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</si>
  <si>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</si>
  <si>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</si>
  <si>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</si>
  <si>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</si>
  <si>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</si>
  <si>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</si>
  <si>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</si>
  <si>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</si>
  <si>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</si>
  <si>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</si>
  <si>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</si>
  <si>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</si>
  <si>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</si>
  <si>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</si>
  <si>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</si>
  <si>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</si>
  <si>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</si>
  <si>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</si>
  <si>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</si>
  <si>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</si>
  <si>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</si>
  <si>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</si>
  <si>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</si>
  <si>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</si>
  <si>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</si>
  <si>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</si>
  <si>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</si>
  <si>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</si>
  <si>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</si>
  <si>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</si>
  <si>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</si>
  <si>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</si>
  <si>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</si>
  <si>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</si>
  <si>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</si>
  <si>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</si>
  <si>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</si>
  <si>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</si>
  <si>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</si>
  <si>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</si>
  <si>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</si>
  <si>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</si>
  <si>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</si>
  <si>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</si>
  <si>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</si>
  <si>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</si>
  <si>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</si>
  <si>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</si>
  <si>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</si>
  <si>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</si>
  <si>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</si>
  <si>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</si>
  <si>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</si>
  <si>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</si>
  <si>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</si>
  <si>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</si>
  <si>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</si>
  <si>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</si>
  <si>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</si>
  <si>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</si>
  <si>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</si>
  <si>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</si>
  <si>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</si>
  <si>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</si>
  <si>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</si>
  <si>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</si>
  <si>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</si>
  <si>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</si>
  <si>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</si>
  <si>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</si>
  <si>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</si>
  <si>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</si>
  <si>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</si>
  <si>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</si>
  <si>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</si>
  <si>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</si>
  <si>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</si>
  <si>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</si>
  <si>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</si>
  <si>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</si>
  <si>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</si>
  <si>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</si>
  <si>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</si>
  <si>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</si>
  <si>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</si>
  <si>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</si>
  <si>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</si>
  <si>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</si>
  <si>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</si>
  <si>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</si>
  <si>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</si>
  <si>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</si>
  <si>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</si>
  <si>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</si>
  <si>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</si>
  <si>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</si>
  <si>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</si>
  <si>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</si>
  <si>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</si>
  <si>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</si>
  <si>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</si>
  <si>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</si>
  <si>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</si>
  <si>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</si>
  <si>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</si>
  <si>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</si>
  <si>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</si>
  <si>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</si>
  <si>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</si>
  <si>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</si>
  <si>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</si>
  <si>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</si>
  <si>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</si>
  <si>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</si>
  <si>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</si>
  <si>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</si>
  <si>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</si>
  <si>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</si>
  <si>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</si>
  <si>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</si>
  <si>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</si>
  <si>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</si>
  <si>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</si>
  <si>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</si>
  <si>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</si>
  <si>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</si>
  <si>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</si>
  <si>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</si>
  <si>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</si>
  <si>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</si>
  <si>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</si>
  <si>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</si>
  <si>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</si>
  <si>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</si>
  <si>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</si>
  <si>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</si>
  <si>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</si>
  <si>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</si>
  <si>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</si>
  <si>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</si>
  <si>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</si>
  <si>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</si>
  <si>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</si>
  <si>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</si>
  <si>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</si>
  <si>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</si>
  <si>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</si>
  <si>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</si>
  <si>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</si>
  <si>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</si>
  <si>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</si>
  <si>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</si>
  <si>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</si>
  <si>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</si>
  <si>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</si>
  <si>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</si>
  <si>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</si>
  <si>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</si>
  <si>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</si>
  <si>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</si>
  <si>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</si>
  <si>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</si>
  <si>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</si>
  <si>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</si>
  <si>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</si>
  <si>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</si>
  <si>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</si>
  <si>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</si>
  <si>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</si>
  <si>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</si>
  <si>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</si>
  <si>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</si>
  <si>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</si>
  <si>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</si>
  <si>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</si>
  <si>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</si>
  <si>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</si>
  <si>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</si>
  <si>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</si>
  <si>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</si>
  <si>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</si>
  <si>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</si>
  <si>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</si>
  <si>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</si>
  <si>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</si>
  <si>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</si>
  <si>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</si>
  <si>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</si>
  <si>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</si>
  <si>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</si>
  <si>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</si>
  <si>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</si>
  <si>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</si>
  <si>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</si>
  <si>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</si>
  <si>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</si>
  <si>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</si>
  <si>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</si>
  <si>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</si>
  <si>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</si>
  <si>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</si>
  <si>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</si>
  <si>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</si>
  <si>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</si>
  <si>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</si>
  <si>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</si>
  <si>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</si>
  <si>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</si>
  <si>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</si>
  <si>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</si>
  <si>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</si>
  <si>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</si>
  <si>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</si>
  <si>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</si>
  <si>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</si>
  <si>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</si>
  <si>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</si>
  <si>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</si>
  <si>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</si>
  <si>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</si>
  <si>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</si>
  <si>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</si>
  <si>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</si>
  <si>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</si>
  <si>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</si>
  <si>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</si>
  <si>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</si>
  <si>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</si>
  <si>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</si>
  <si>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</si>
  <si>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</si>
  <si>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</si>
  <si>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</si>
  <si>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</si>
  <si>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</si>
  <si>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</si>
  <si>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</si>
  <si>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</si>
  <si>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</si>
  <si>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</si>
  <si>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</si>
  <si>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</si>
  <si>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</si>
  <si>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</si>
  <si>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</si>
  <si>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</si>
  <si>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</si>
  <si>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</si>
  <si>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</si>
  <si>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</si>
  <si>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</si>
  <si>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</si>
  <si>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</si>
  <si>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</si>
  <si>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</si>
  <si>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</si>
  <si>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</si>
  <si>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</si>
  <si>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</si>
  <si>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</si>
  <si>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</si>
  <si>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</si>
  <si>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</si>
  <si>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</si>
  <si>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</si>
  <si>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</si>
  <si>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</si>
  <si>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</si>
  <si>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</si>
  <si>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</si>
  <si>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</si>
  <si>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</si>
  <si>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</si>
  <si>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</si>
  <si>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</si>
  <si>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</si>
  <si>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</si>
  <si>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</si>
  <si>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</si>
  <si>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</si>
  <si>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</si>
  <si>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</si>
  <si>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</si>
  <si>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</si>
  <si>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</si>
  <si>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</si>
  <si>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</si>
  <si>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</si>
  <si>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</si>
  <si>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</si>
  <si>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</si>
  <si>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</si>
  <si>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</si>
  <si>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</si>
  <si>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</si>
  <si>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</si>
  <si>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</si>
  <si>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</si>
  <si>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</si>
  <si>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</si>
  <si>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</si>
  <si>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</si>
  <si>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</si>
  <si>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</si>
  <si>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</si>
  <si>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</si>
  <si>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</si>
  <si>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</si>
  <si>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</si>
  <si>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</si>
  <si>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</si>
  <si>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</si>
  <si>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</si>
  <si>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</si>
  <si>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</si>
  <si>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</si>
  <si>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</si>
  <si>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</si>
  <si>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</si>
  <si>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</si>
  <si>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</si>
  <si>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</si>
  <si>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</si>
  <si>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</si>
  <si>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</si>
  <si>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</si>
  <si>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</si>
  <si>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</si>
  <si>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</si>
  <si>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</si>
  <si>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</si>
  <si>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</si>
  <si>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</si>
  <si>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</si>
  <si>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</si>
  <si>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</si>
  <si>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</si>
  <si>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</si>
  <si>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</si>
  <si>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</si>
  <si>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</si>
  <si>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</si>
  <si>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</si>
  <si>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</si>
  <si>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</si>
  <si>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</si>
  <si>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</si>
  <si>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</si>
  <si>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</si>
  <si>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</si>
  <si>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</si>
  <si>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</si>
  <si>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</si>
  <si>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</si>
  <si>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</si>
  <si>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</si>
  <si>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</si>
  <si>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</si>
  <si>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</si>
  <si>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</si>
  <si>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</si>
  <si>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</si>
  <si>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</si>
  <si>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</si>
  <si>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</si>
  <si>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</si>
  <si>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</si>
  <si>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</si>
  <si>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</si>
  <si>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</si>
  <si>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</si>
  <si>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</si>
  <si>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</si>
  <si>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</si>
  <si>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</si>
  <si>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</si>
  <si>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</si>
  <si>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</si>
  <si>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</si>
  <si>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</si>
  <si>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</si>
  <si>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</si>
  <si>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</si>
  <si>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</si>
  <si>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</si>
  <si>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</si>
  <si>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</si>
  <si>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</si>
  <si>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</si>
  <si>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</si>
  <si>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</si>
  <si>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</si>
  <si>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</si>
  <si>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</si>
  <si>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</si>
  <si>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</si>
  <si>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</si>
  <si>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</si>
  <si>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</si>
  <si>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</si>
  <si>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</si>
  <si>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</si>
  <si>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</si>
  <si>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</si>
  <si>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</si>
  <si>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</si>
  <si>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</si>
  <si>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</si>
  <si>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</si>
  <si>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</si>
  <si>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</si>
  <si>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</si>
  <si>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</si>
  <si>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</si>
  <si>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</si>
  <si>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</si>
  <si>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</si>
  <si>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</si>
  <si>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</si>
  <si>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</si>
  <si>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</si>
  <si>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</si>
  <si>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</si>
  <si>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</si>
  <si>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</si>
  <si>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</si>
  <si>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</si>
  <si>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</si>
  <si>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</si>
  <si>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</si>
  <si>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</si>
  <si>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</si>
  <si>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</si>
  <si>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</si>
  <si>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</si>
  <si>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</si>
  <si>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</si>
  <si>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</si>
  <si>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</si>
  <si>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</si>
  <si>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</si>
  <si>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</si>
  <si>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</si>
  <si>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</si>
  <si>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</si>
  <si>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</si>
  <si>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</si>
  <si>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</si>
  <si>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</si>
  <si>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</si>
  <si>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</si>
  <si>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</si>
  <si>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</si>
  <si>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</si>
  <si>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</si>
  <si>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</si>
  <si>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</si>
  <si>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</si>
  <si>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</si>
  <si>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</si>
  <si>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</si>
  <si>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</si>
  <si>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</si>
  <si>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</si>
  <si>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</si>
  <si>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</si>
  <si>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</si>
  <si>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</si>
  <si>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</si>
  <si>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</si>
  <si>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</si>
  <si>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</si>
  <si>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</si>
  <si>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</si>
  <si>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</si>
  <si>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</si>
  <si>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</si>
  <si>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</si>
  <si>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</si>
  <si>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</si>
  <si>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</si>
  <si>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</si>
  <si>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</si>
  <si>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</si>
  <si>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</si>
  <si>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</si>
  <si>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</si>
  <si>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</si>
  <si>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</si>
  <si>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</si>
  <si>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</si>
  <si>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</si>
  <si>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</si>
  <si>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</si>
  <si>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</si>
  <si>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</si>
  <si>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</si>
  <si>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</si>
  <si>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</si>
  <si>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</si>
  <si>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</si>
  <si>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</si>
  <si>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</si>
  <si>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</si>
  <si>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</si>
  <si>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</si>
  <si>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</si>
  <si>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</si>
  <si>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</si>
  <si>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</si>
  <si>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</si>
  <si>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</si>
  <si>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</si>
  <si>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</si>
  <si>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</si>
  <si>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</si>
  <si>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</si>
  <si>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</si>
  <si>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</si>
  <si>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</si>
  <si>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</si>
  <si>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</si>
  <si>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</si>
  <si>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</si>
  <si>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</si>
  <si>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</si>
  <si>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</si>
  <si>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</si>
  <si>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</si>
  <si>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</si>
  <si>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</si>
  <si>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</si>
  <si>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</si>
  <si>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</si>
  <si>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</si>
  <si>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</si>
  <si>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</si>
  <si>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</si>
  <si>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</si>
  <si>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</si>
  <si>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</si>
  <si>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</si>
  <si>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</si>
  <si>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</si>
  <si>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</si>
  <si>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</si>
  <si>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</si>
  <si>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</si>
  <si>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</si>
  <si>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</si>
  <si>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</si>
  <si>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</si>
  <si>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</si>
  <si>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</si>
  <si>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</si>
  <si>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</si>
  <si>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</si>
  <si>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</si>
  <si>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</si>
  <si>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</si>
  <si>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</si>
  <si>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</si>
  <si>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</si>
  <si>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</si>
  <si>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</si>
  <si>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</si>
  <si>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</si>
  <si>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</si>
  <si>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</si>
  <si>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</si>
  <si>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</si>
  <si>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</si>
  <si>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</si>
  <si>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</si>
  <si>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</si>
  <si>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</si>
  <si>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</si>
  <si>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</si>
  <si>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</si>
  <si>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</si>
  <si>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</si>
  <si>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</si>
  <si>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</si>
  <si>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</si>
  <si>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</si>
  <si>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</si>
  <si>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</si>
  <si>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</si>
  <si>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</si>
  <si>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</si>
  <si>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</si>
  <si>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</si>
  <si>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</si>
  <si>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</si>
  <si>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</si>
  <si>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</si>
  <si>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</si>
  <si>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</si>
  <si>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</si>
  <si>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</si>
  <si>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</si>
  <si>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</si>
  <si>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</si>
  <si>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</si>
  <si>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</si>
  <si>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</si>
  <si>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</si>
  <si>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</si>
  <si>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</si>
  <si>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</si>
  <si>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</si>
  <si>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</si>
  <si>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</si>
  <si>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</si>
  <si>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</si>
  <si>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</si>
  <si>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</si>
  <si>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</si>
  <si>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</si>
  <si>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</si>
  <si>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</si>
  <si>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</si>
  <si>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</si>
  <si>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</si>
  <si>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</si>
  <si>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</si>
  <si>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</si>
  <si>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</si>
  <si>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</si>
  <si>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</si>
  <si>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</si>
  <si>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</si>
  <si>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</si>
  <si>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</si>
  <si>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</si>
  <si>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</si>
  <si>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</si>
  <si>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</si>
  <si>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</si>
  <si>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</si>
  <si>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</si>
  <si>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</si>
  <si>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</si>
  <si>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</si>
  <si>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</si>
  <si>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</si>
  <si>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</si>
  <si>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</si>
  <si>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</si>
  <si>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</si>
  <si>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</si>
  <si>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</si>
  <si>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</si>
  <si>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</si>
  <si>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</si>
  <si>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</si>
  <si>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</si>
  <si>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</si>
  <si>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</si>
  <si>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</si>
  <si>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</si>
  <si>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</si>
  <si>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</si>
  <si>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</si>
  <si>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</si>
  <si>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</si>
  <si>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</si>
  <si>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</si>
  <si>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</si>
  <si>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</si>
  <si>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</si>
  <si>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</si>
  <si>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</si>
  <si>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</si>
  <si>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</si>
  <si>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</si>
  <si>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</si>
  <si>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</si>
  <si>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</si>
  <si>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</si>
  <si>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</si>
  <si>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</si>
  <si>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</si>
  <si>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</si>
  <si>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</si>
  <si>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</si>
  <si>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</si>
  <si>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</si>
  <si>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</si>
  <si>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</si>
  <si>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</si>
  <si>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</si>
  <si>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</si>
  <si>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</si>
  <si>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</si>
  <si>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</si>
  <si>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</si>
  <si>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</si>
  <si>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</si>
  <si>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</si>
  <si>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</si>
  <si>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</si>
  <si>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</si>
  <si>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</si>
  <si>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</si>
  <si>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</si>
  <si>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</si>
  <si>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</si>
  <si>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</si>
  <si>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</si>
  <si>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</si>
  <si>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</si>
  <si>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</si>
  <si>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</si>
  <si>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</si>
  <si>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</si>
  <si>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</si>
  <si>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</si>
  <si>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</si>
  <si>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</si>
  <si>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</si>
  <si>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</si>
  <si>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</si>
  <si>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</si>
  <si>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</si>
  <si>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</si>
  <si>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</si>
  <si>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</si>
  <si>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</si>
  <si>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</si>
  <si>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</si>
  <si>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</si>
  <si>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</si>
  <si>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</si>
  <si>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</si>
  <si>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</si>
  <si>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</si>
  <si>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</si>
  <si>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</si>
  <si>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</si>
  <si>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</si>
  <si>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</si>
  <si>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</si>
  <si>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</si>
  <si>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</si>
  <si>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</si>
  <si>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</si>
  <si>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</si>
  <si>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</si>
  <si>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</si>
  <si>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</si>
  <si>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</si>
  <si>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</si>
  <si>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</si>
  <si>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</si>
  <si>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</si>
  <si>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</si>
  <si>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</si>
  <si>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</si>
  <si>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</si>
  <si>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</si>
  <si>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</si>
  <si>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</si>
  <si>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</si>
  <si>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</si>
  <si>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</si>
  <si>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</si>
  <si>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</si>
  <si>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</si>
  <si>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</si>
  <si>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</si>
  <si>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</si>
  <si>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</si>
  <si>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</si>
  <si>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</si>
  <si>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</si>
  <si>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</si>
  <si>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</si>
  <si>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</si>
  <si>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</si>
  <si>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</si>
  <si>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</si>
  <si>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</si>
  <si>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</si>
  <si>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</si>
  <si>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</si>
  <si>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</si>
  <si>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</si>
  <si>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</si>
  <si>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</si>
  <si>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</si>
  <si>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</si>
  <si>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</si>
  <si>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</si>
  <si>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</si>
  <si>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</si>
  <si>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</si>
  <si>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</si>
  <si>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</si>
  <si>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</si>
  <si>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</si>
  <si>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</si>
  <si>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</si>
  <si>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</si>
  <si>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</si>
  <si>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</si>
  <si>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</si>
  <si>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</si>
  <si>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</si>
  <si>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</si>
  <si>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</si>
  <si>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</si>
  <si>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</si>
  <si>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</si>
  <si>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</si>
  <si>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</si>
  <si>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</si>
  <si>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</si>
  <si>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</si>
  <si>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</si>
  <si>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</si>
  <si>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</si>
  <si>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</si>
  <si>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</si>
  <si>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</si>
  <si>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</si>
  <si>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</si>
  <si>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</si>
  <si>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</si>
  <si>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</si>
  <si>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</si>
  <si>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</si>
  <si>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</si>
  <si>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</si>
  <si>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</si>
  <si>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</si>
  <si>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</si>
  <si>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</si>
  <si>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</si>
  <si>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</si>
  <si>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</si>
  <si>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</si>
  <si>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</si>
  <si>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</si>
  <si>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</si>
  <si>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</si>
  <si>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</si>
  <si>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</si>
  <si>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</si>
  <si>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</si>
  <si>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</si>
  <si>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</si>
  <si>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</si>
  <si>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</si>
  <si>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</si>
  <si>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</si>
  <si>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</si>
  <si>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</si>
  <si>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</si>
  <si>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</si>
  <si>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</si>
  <si>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</si>
  <si>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</si>
  <si>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</si>
  <si>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</si>
  <si>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</si>
  <si>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</si>
  <si>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</si>
  <si>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</si>
  <si>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</si>
  <si>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</si>
  <si>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</si>
  <si>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</si>
  <si>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</si>
  <si>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</si>
  <si>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</si>
  <si>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</si>
  <si>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</si>
  <si>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</si>
  <si>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</si>
  <si>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</si>
  <si>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</si>
  <si>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</si>
  <si>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</si>
  <si>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</si>
  <si>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</si>
  <si>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</si>
  <si>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</si>
  <si>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</si>
  <si>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</si>
  <si>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</si>
  <si>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</si>
  <si>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</si>
  <si>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</si>
  <si>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</si>
  <si>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</si>
  <si>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</si>
  <si>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</si>
  <si>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</si>
  <si>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</si>
  <si>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</si>
  <si>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</si>
  <si>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</si>
  <si>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</si>
  <si>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</si>
  <si>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</si>
  <si>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</si>
  <si>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</si>
  <si>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</si>
  <si>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</si>
  <si>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</si>
  <si>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</si>
  <si>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</si>
  <si>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</si>
  <si>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</si>
  <si>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</si>
  <si>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</si>
  <si>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</si>
  <si>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</si>
  <si>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</si>
  <si>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</si>
  <si>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</si>
  <si>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</si>
  <si>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</si>
  <si>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</si>
  <si>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</si>
  <si>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</si>
  <si>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</si>
  <si>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</si>
  <si>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</si>
  <si>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</si>
  <si>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</si>
  <si>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</si>
  <si>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</si>
  <si>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</si>
  <si>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</si>
  <si>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</si>
  <si>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</si>
  <si>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</si>
  <si>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</si>
  <si>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</si>
  <si>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</si>
  <si>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</si>
  <si>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</si>
  <si>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</si>
  <si>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</si>
  <si>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</si>
  <si>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</si>
  <si>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</si>
  <si>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</si>
  <si>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</si>
  <si>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</si>
  <si>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</si>
  <si>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</si>
  <si>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</si>
  <si>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</si>
  <si>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</si>
  <si>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</si>
  <si>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</si>
  <si>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</si>
  <si>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</si>
  <si>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</si>
  <si>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</si>
  <si>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</si>
  <si>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</si>
  <si>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</si>
  <si>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</si>
  <si>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</si>
  <si>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</si>
  <si>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</si>
  <si>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</si>
  <si>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</si>
  <si>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</si>
  <si>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</si>
  <si>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</si>
  <si>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</si>
  <si>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</si>
  <si>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</si>
  <si>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</si>
  <si>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</si>
  <si>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</si>
  <si>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</si>
  <si>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</si>
  <si>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</si>
  <si>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</si>
  <si>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</si>
  <si>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</si>
  <si>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</si>
  <si>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</si>
  <si>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</si>
  <si>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</si>
  <si>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</si>
  <si>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</si>
  <si>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</si>
  <si>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</si>
  <si>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</si>
  <si>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</si>
  <si>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</si>
  <si>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</si>
  <si>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</si>
  <si>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</si>
  <si>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</si>
  <si>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</si>
  <si>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</si>
  <si>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</si>
  <si>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</si>
  <si>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</si>
  <si>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</si>
  <si>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</si>
  <si>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</si>
  <si>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</si>
  <si>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</si>
  <si>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</si>
  <si>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</si>
  <si>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</si>
  <si>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</si>
  <si>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</si>
  <si>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</si>
  <si>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</si>
  <si>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</si>
  <si>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</si>
  <si>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</si>
  <si>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</si>
  <si>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</si>
  <si>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</si>
  <si>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</si>
  <si>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</si>
  <si>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</si>
  <si>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</si>
  <si>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</si>
  <si>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</si>
  <si>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</si>
  <si>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</si>
  <si>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</si>
  <si>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</si>
  <si>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</si>
  <si>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</si>
  <si>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</si>
  <si>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</si>
  <si>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</si>
  <si>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</si>
  <si>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</si>
  <si>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</si>
  <si>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</si>
  <si>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</si>
  <si>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</si>
  <si>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</si>
  <si>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</si>
  <si>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</si>
  <si>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</si>
  <si>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</si>
  <si>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</si>
  <si>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</si>
  <si>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</si>
  <si>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</si>
  <si>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</si>
  <si>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</si>
  <si>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</si>
  <si>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</si>
  <si>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</si>
  <si>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</si>
  <si>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</si>
  <si>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</si>
  <si>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</si>
  <si>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</si>
  <si>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</si>
  <si>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</si>
  <si>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</si>
  <si>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</si>
  <si>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</si>
  <si>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</si>
  <si>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</si>
  <si>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</si>
  <si>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</si>
  <si>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</si>
  <si>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</si>
  <si>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</si>
  <si>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</si>
  <si>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</si>
  <si>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</si>
  <si>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</si>
  <si>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</si>
  <si>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</si>
  <si>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</si>
  <si>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</si>
  <si>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</si>
  <si>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</si>
  <si>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</si>
  <si>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</si>
  <si>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</si>
  <si>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</si>
  <si>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</si>
  <si>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</si>
  <si>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</si>
  <si>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</si>
  <si>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</si>
  <si>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</si>
  <si>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</si>
  <si>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</si>
  <si>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</si>
  <si>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</si>
  <si>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</si>
  <si>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</si>
  <si>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</si>
  <si>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</si>
  <si>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</si>
  <si>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</si>
  <si>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</si>
  <si>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</si>
  <si>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</si>
  <si>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</si>
  <si>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</si>
  <si>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</si>
  <si>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</si>
  <si>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</si>
  <si>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</si>
  <si>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</si>
  <si>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</si>
  <si>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</si>
  <si>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</si>
  <si>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</si>
  <si>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</si>
  <si>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</si>
  <si>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</si>
  <si>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</si>
  <si>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</si>
  <si>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</si>
  <si>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</si>
  <si>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</si>
  <si>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</si>
  <si>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</si>
  <si>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</si>
  <si>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</si>
  <si>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</si>
  <si>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</si>
  <si>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</si>
  <si>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</si>
  <si>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</si>
  <si>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</si>
  <si>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</si>
  <si>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</si>
  <si>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</si>
  <si>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</si>
  <si>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</si>
  <si>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</si>
  <si>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</si>
  <si>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</si>
  <si>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</si>
  <si>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</si>
  <si>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</si>
  <si>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</si>
  <si>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</si>
  <si>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</si>
  <si>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</si>
  <si>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</si>
  <si>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</si>
  <si>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</si>
  <si>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</si>
  <si>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</si>
  <si>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</si>
  <si>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</si>
  <si>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</si>
  <si>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</si>
  <si>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</si>
  <si>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</si>
  <si>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</si>
  <si>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</si>
  <si>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</si>
  <si>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</si>
  <si>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</si>
  <si>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</si>
  <si>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</si>
  <si>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</si>
  <si>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</si>
  <si>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</si>
  <si>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</si>
  <si>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</si>
  <si>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</si>
  <si>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</si>
  <si>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</si>
  <si>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</si>
  <si>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</si>
  <si>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</si>
  <si>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</si>
  <si>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</si>
  <si>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</si>
  <si>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</si>
  <si>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</si>
  <si>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</si>
  <si>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</si>
  <si>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</si>
  <si>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</si>
  <si>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</si>
  <si>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</si>
  <si>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</si>
  <si>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</si>
  <si>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</si>
  <si>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</si>
  <si>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</si>
  <si>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</si>
  <si>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</si>
  <si>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</si>
  <si>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</si>
  <si>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</si>
  <si>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</si>
  <si>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</si>
  <si>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</si>
  <si>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</si>
  <si>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</si>
  <si>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</si>
  <si>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</si>
  <si>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</si>
  <si>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</si>
  <si>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</si>
  <si>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</si>
  <si>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</si>
  <si>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</si>
  <si>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</si>
  <si>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</si>
  <si>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</si>
  <si>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</si>
  <si>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</si>
  <si>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</si>
  <si>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</si>
  <si>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</si>
  <si>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</si>
  <si>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</si>
  <si>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</si>
  <si>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</si>
  <si>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</si>
  <si>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</si>
  <si>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</si>
  <si>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</si>
  <si>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</si>
  <si>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</si>
  <si>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</si>
  <si>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</si>
  <si>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</si>
  <si>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</si>
  <si>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</si>
  <si>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</si>
  <si>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</si>
  <si>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</si>
  <si>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</si>
  <si>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</si>
  <si>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</si>
  <si>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</si>
  <si>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</si>
  <si>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</si>
  <si>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</si>
  <si>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</si>
  <si>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</si>
  <si>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</si>
  <si>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</si>
  <si>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</si>
  <si>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</si>
  <si>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</si>
  <si>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</si>
  <si>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</si>
  <si>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</si>
  <si>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</si>
  <si>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</si>
  <si>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</si>
  <si>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</si>
  <si>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</si>
  <si>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</si>
  <si>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</si>
  <si>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</si>
  <si>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</si>
  <si>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</si>
  <si>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</si>
  <si>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</si>
  <si>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</si>
  <si>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</si>
  <si>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</si>
  <si>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</si>
  <si>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</si>
  <si>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</si>
  <si>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</si>
  <si>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</si>
  <si>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</si>
  <si>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</si>
  <si>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</si>
  <si>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</si>
  <si>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</si>
  <si>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</si>
  <si>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</si>
  <si>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</si>
  <si>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</si>
  <si>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</si>
  <si>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</si>
  <si>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</si>
  <si>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</si>
  <si>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</si>
  <si>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</si>
  <si>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</si>
  <si>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</si>
  <si>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</si>
  <si>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</si>
  <si>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</si>
  <si>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</si>
  <si>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</si>
  <si>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</si>
  <si>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</si>
  <si>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</si>
  <si>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</si>
  <si>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</si>
  <si>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</si>
  <si>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</si>
  <si>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</si>
  <si>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</si>
  <si>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</si>
  <si>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</si>
  <si>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</si>
  <si>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</si>
  <si>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</si>
  <si>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</si>
  <si>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</si>
  <si>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</si>
  <si>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</si>
  <si>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</si>
  <si>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</si>
  <si>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</si>
  <si>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</si>
  <si>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</si>
  <si>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</si>
  <si>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</si>
  <si>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</si>
  <si>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</si>
  <si>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</si>
  <si>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</si>
  <si>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</si>
  <si>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</si>
  <si>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</si>
  <si>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</si>
  <si>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</si>
  <si>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</si>
  <si>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</si>
  <si>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</si>
  <si>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</si>
  <si>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</si>
  <si>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</si>
  <si>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</si>
  <si>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</si>
  <si>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</si>
  <si>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</si>
  <si>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</si>
  <si>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</si>
  <si>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</si>
  <si>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</si>
  <si>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</si>
  <si>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</si>
  <si>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</si>
  <si>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</si>
  <si>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</si>
  <si>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</si>
  <si>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</si>
  <si>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</si>
  <si>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</si>
  <si>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</si>
  <si>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</si>
  <si>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</si>
  <si>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</si>
  <si>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</si>
  <si>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</si>
  <si>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</si>
  <si>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</si>
  <si>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</si>
  <si>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</si>
  <si>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</si>
  <si>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</si>
  <si>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</si>
  <si>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</si>
  <si>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</si>
  <si>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</si>
  <si>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</si>
  <si>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</si>
  <si>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</si>
  <si>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</si>
  <si>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</si>
  <si>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</si>
  <si>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</si>
  <si>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</si>
  <si>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</si>
  <si>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</si>
  <si>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</si>
  <si>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</si>
  <si>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</si>
  <si>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</si>
  <si>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</si>
  <si>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</si>
  <si>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</si>
  <si>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</si>
  <si>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</si>
  <si>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</si>
  <si>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</si>
  <si>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</si>
  <si>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</si>
  <si>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</si>
  <si>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</si>
  <si>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</si>
  <si>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</si>
  <si>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</si>
  <si>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</si>
  <si>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</si>
  <si>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</si>
  <si>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</si>
  <si>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</si>
  <si>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</si>
  <si>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</si>
  <si>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</si>
  <si>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</si>
  <si>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</si>
  <si>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</si>
  <si>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</si>
  <si>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</si>
  <si>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</si>
  <si>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</si>
  <si>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</si>
  <si>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</si>
  <si>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</si>
  <si>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</si>
  <si>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</si>
  <si>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</si>
  <si>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</si>
  <si>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</si>
  <si>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</si>
  <si>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</si>
  <si>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</si>
  <si>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</si>
  <si>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</si>
  <si>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</si>
  <si>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</si>
  <si>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</si>
  <si>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</si>
  <si>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</si>
  <si>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</si>
  <si>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</si>
  <si>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</si>
  <si>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</si>
  <si>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</si>
  <si>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</si>
  <si>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</si>
  <si>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</si>
  <si>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</si>
  <si>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</si>
  <si>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</si>
  <si>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</si>
  <si>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</si>
  <si>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</si>
  <si>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</si>
  <si>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</si>
  <si>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</si>
  <si>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</si>
  <si>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</si>
  <si>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</si>
  <si>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</si>
  <si>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</si>
  <si>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</si>
  <si>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</si>
  <si>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</si>
  <si>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</si>
  <si>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</si>
  <si>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</si>
  <si>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</si>
  <si>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</si>
  <si>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</si>
  <si>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</si>
  <si>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</si>
  <si>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</si>
  <si>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</si>
  <si>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</si>
  <si>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</si>
  <si>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</si>
  <si>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</si>
  <si>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</si>
  <si>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</si>
  <si>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</si>
  <si>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</si>
  <si>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</si>
  <si>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</si>
  <si>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</si>
  <si>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</si>
  <si>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</si>
  <si>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</si>
  <si>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</si>
  <si>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</si>
  <si>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</si>
  <si>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</si>
  <si>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</si>
  <si>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</si>
  <si>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</si>
  <si>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</si>
  <si>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</si>
  <si>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</si>
  <si>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</si>
  <si>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</si>
  <si>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</si>
  <si>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</si>
  <si>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</si>
  <si>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</si>
  <si>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</si>
  <si>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</si>
  <si>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</si>
  <si>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</si>
  <si>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</si>
  <si>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</si>
  <si>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</si>
  <si>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</si>
  <si>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</si>
  <si>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</si>
  <si>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</si>
  <si>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</si>
  <si>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</si>
  <si>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</si>
  <si>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</si>
  <si>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</si>
  <si>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</si>
  <si>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</si>
  <si>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</si>
  <si>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</si>
  <si>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</si>
  <si>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</si>
  <si>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</si>
  <si>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</si>
  <si>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</si>
  <si>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</si>
  <si>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</si>
  <si>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</si>
  <si>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</si>
  <si>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</si>
  <si>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</si>
  <si>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</si>
  <si>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</si>
  <si>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</si>
  <si>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</si>
  <si>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</si>
  <si>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</si>
  <si>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</si>
  <si>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</si>
  <si>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</si>
  <si>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</si>
  <si>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</si>
  <si>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</si>
  <si>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</si>
  <si>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</si>
  <si>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</si>
  <si>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</si>
  <si>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</si>
  <si>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</si>
  <si>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</si>
  <si>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</si>
  <si>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</si>
  <si>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</si>
  <si>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</si>
  <si>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</si>
  <si>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</si>
  <si>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</si>
  <si>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</si>
  <si>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</si>
  <si>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</si>
  <si>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</si>
  <si>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</si>
  <si>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</si>
  <si>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</si>
  <si>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</si>
  <si>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</si>
  <si>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</si>
  <si>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</si>
  <si>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</si>
  <si>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</si>
  <si>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</si>
  <si>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</si>
  <si>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</si>
  <si>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</si>
  <si>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</si>
  <si>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</si>
  <si>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</si>
  <si>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</si>
  <si>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</si>
  <si>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</si>
  <si>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</si>
  <si>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</si>
  <si>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</si>
  <si>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</si>
  <si>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</si>
  <si>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</si>
  <si>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</si>
  <si>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</si>
  <si>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</si>
  <si>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</si>
  <si>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</si>
  <si>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</si>
  <si>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</si>
  <si>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</si>
  <si>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</si>
  <si>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</si>
  <si>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</si>
  <si>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</si>
  <si>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</si>
  <si>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</si>
  <si>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</si>
  <si>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</si>
  <si>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</si>
  <si>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</si>
  <si>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</si>
  <si>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</si>
  <si>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</si>
  <si>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</si>
  <si>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</si>
  <si>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</si>
  <si>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</si>
  <si>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</si>
  <si>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</si>
  <si>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</si>
  <si>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</si>
  <si>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</si>
  <si>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</si>
  <si>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</si>
  <si>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</si>
  <si>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</si>
  <si>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</si>
  <si>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</si>
  <si>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</si>
  <si>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</si>
  <si>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</si>
  <si>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</si>
  <si>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</si>
  <si>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</si>
  <si>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</si>
  <si>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</si>
  <si>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</si>
  <si>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</si>
  <si>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</si>
  <si>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</si>
  <si>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</si>
  <si>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</si>
  <si>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</si>
  <si>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</si>
  <si>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</si>
  <si>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</si>
  <si>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</si>
  <si>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</si>
  <si>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</si>
  <si>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</si>
  <si>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</si>
  <si>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</si>
  <si>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</si>
  <si>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</si>
  <si>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</si>
  <si>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</si>
  <si>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</si>
  <si>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</si>
  <si>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</si>
  <si>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</si>
  <si>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</si>
  <si>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</si>
  <si>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</si>
  <si>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</si>
  <si>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</si>
  <si>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</si>
  <si>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</si>
  <si>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</si>
  <si>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</si>
  <si>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</si>
  <si>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</si>
  <si>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</si>
  <si>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</si>
  <si>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</si>
  <si>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</si>
  <si>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</si>
  <si>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</si>
  <si>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</si>
  <si>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</si>
  <si>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</si>
  <si>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</si>
  <si>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</si>
  <si>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</si>
  <si>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</si>
  <si>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</si>
  <si>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</si>
  <si>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</si>
  <si>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</si>
  <si>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</si>
  <si>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</si>
  <si>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</si>
  <si>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</si>
  <si>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</si>
  <si>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</si>
  <si>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</si>
  <si>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</si>
  <si>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</si>
  <si>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</si>
  <si>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</si>
  <si>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</si>
  <si>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</si>
  <si>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</si>
  <si>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</si>
  <si>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</si>
  <si>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</si>
  <si>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</si>
  <si>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</si>
  <si>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</si>
  <si>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</si>
  <si>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</si>
  <si>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</si>
  <si>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</si>
  <si>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</si>
  <si>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</si>
  <si>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</si>
  <si>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</si>
  <si>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</si>
  <si>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</si>
  <si>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</si>
  <si>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</si>
  <si>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</si>
  <si>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</si>
  <si>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</si>
  <si>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</si>
  <si>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</si>
  <si>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</si>
  <si>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</si>
  <si>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</si>
  <si>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</si>
  <si>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</si>
  <si>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</si>
  <si>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</si>
  <si>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</si>
  <si>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</si>
  <si>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</si>
  <si>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</si>
  <si>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</si>
  <si>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</si>
  <si>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</si>
  <si>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</si>
  <si>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</si>
  <si>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</si>
  <si>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</si>
  <si>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</si>
  <si>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</si>
  <si>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</si>
  <si>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</si>
  <si>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</si>
  <si>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</si>
  <si>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</si>
  <si>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</si>
  <si>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</si>
  <si>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</si>
  <si>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</si>
  <si>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</si>
  <si>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</si>
  <si>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</si>
  <si>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</si>
  <si>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</si>
  <si>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</si>
  <si>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</si>
  <si>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</si>
  <si>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</si>
  <si>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</si>
  <si>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</si>
  <si>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</si>
  <si>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</si>
  <si>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</si>
  <si>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</si>
  <si>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</si>
  <si>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</si>
  <si>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</si>
  <si>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</si>
  <si>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</si>
  <si>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</si>
  <si>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</si>
  <si>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</si>
  <si>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</si>
  <si>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</si>
  <si>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</si>
  <si>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</si>
  <si>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</si>
  <si>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</si>
  <si>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</si>
  <si>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</si>
  <si>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</si>
  <si>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</si>
  <si>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</si>
  <si>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</si>
  <si>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</si>
  <si>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</si>
  <si>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</si>
  <si>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</si>
  <si>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</si>
  <si>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</si>
  <si>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</si>
  <si>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</si>
  <si>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</si>
  <si>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</si>
  <si>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</si>
  <si>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</si>
  <si>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</si>
  <si>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</si>
  <si>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</si>
  <si>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</si>
  <si>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</si>
  <si>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</si>
  <si>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</si>
  <si>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</si>
  <si>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</si>
  <si>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</si>
  <si>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</si>
  <si>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</si>
  <si>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</si>
  <si>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</si>
  <si>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</si>
  <si>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</si>
  <si>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</si>
  <si>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</si>
  <si>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</si>
  <si>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</si>
  <si>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</si>
  <si>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</si>
  <si>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</si>
  <si>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</si>
  <si>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</si>
  <si>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</si>
  <si>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</si>
  <si>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</si>
  <si>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</si>
  <si>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</si>
  <si>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</si>
  <si>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</si>
  <si>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</si>
  <si>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</si>
  <si>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</si>
  <si>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</si>
  <si>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</si>
  <si>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</si>
  <si>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</si>
  <si>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</si>
  <si>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</si>
  <si>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</si>
  <si>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</si>
  <si>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</si>
  <si>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</si>
  <si>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</si>
  <si>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</si>
  <si>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</si>
  <si>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</si>
  <si>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</si>
  <si>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</si>
  <si>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</si>
  <si>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</si>
  <si>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</si>
  <si>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</si>
  <si>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</si>
  <si>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</si>
  <si>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</si>
  <si>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</si>
  <si>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</si>
  <si>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</si>
  <si>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</si>
  <si>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</si>
  <si>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</si>
  <si>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</si>
  <si>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</si>
  <si>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</si>
  <si>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</si>
  <si>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</si>
  <si>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</si>
  <si>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</si>
  <si>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</si>
  <si>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</si>
  <si>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</si>
  <si>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</si>
  <si>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</si>
  <si>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</si>
  <si>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</si>
  <si>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</si>
  <si>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</si>
  <si>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</si>
  <si>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</si>
  <si>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</si>
  <si>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</si>
  <si>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</si>
  <si>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</si>
  <si>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</si>
  <si>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</si>
  <si>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</si>
  <si>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</si>
  <si>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</si>
  <si>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</si>
  <si>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</si>
  <si>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</si>
  <si>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</si>
  <si>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</si>
  <si>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</si>
  <si>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</si>
  <si>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</si>
  <si>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</si>
  <si>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</si>
  <si>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</si>
  <si>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</si>
  <si>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</si>
  <si>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</si>
  <si>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</si>
  <si>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</si>
  <si>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</si>
  <si>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</si>
  <si>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</si>
  <si>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</si>
  <si>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</si>
  <si>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</si>
  <si>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</si>
  <si>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</si>
  <si>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</si>
  <si>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</si>
  <si>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</si>
  <si>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</si>
  <si>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</si>
  <si>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</si>
  <si>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</si>
  <si>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</si>
  <si>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</si>
  <si>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</si>
  <si>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</si>
  <si>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</si>
  <si>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</si>
  <si>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</si>
  <si>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</si>
  <si>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</si>
  <si>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</si>
  <si>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</si>
  <si>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</si>
  <si>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</si>
  <si>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</si>
  <si>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</si>
  <si>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</si>
  <si>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</si>
  <si>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</si>
  <si>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</si>
  <si>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</si>
  <si>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</si>
  <si>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</si>
  <si>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</si>
  <si>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</si>
  <si>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</si>
  <si>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</si>
  <si>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</si>
  <si>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</si>
  <si>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</si>
  <si>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</si>
  <si>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</si>
  <si>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</si>
  <si>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</si>
  <si>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</si>
  <si>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</si>
  <si>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</si>
  <si>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</si>
  <si>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</si>
  <si>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</si>
  <si>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</si>
  <si>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</si>
  <si>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</si>
  <si>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</si>
  <si>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</si>
  <si>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</si>
  <si>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</si>
  <si>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</si>
  <si>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</si>
  <si>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</si>
  <si>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</si>
  <si>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</si>
  <si>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</si>
  <si>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</si>
  <si>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</si>
  <si>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</si>
  <si>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</si>
  <si>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</si>
  <si>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</si>
  <si>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</si>
  <si>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</si>
  <si>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</si>
  <si>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</si>
  <si>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</si>
  <si>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</si>
  <si>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</si>
  <si>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</si>
  <si>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</si>
  <si>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</si>
  <si>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</si>
  <si>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</si>
  <si>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</si>
  <si>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</si>
  <si>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</si>
  <si>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</si>
  <si>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</si>
  <si>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</si>
  <si>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</si>
  <si>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</si>
  <si>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</si>
  <si>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</si>
  <si>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</si>
  <si>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</si>
  <si>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</si>
  <si>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</si>
  <si>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</si>
  <si>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</si>
  <si>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</si>
  <si>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</si>
  <si>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</si>
  <si>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</si>
  <si>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</si>
  <si>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</si>
  <si>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</si>
  <si>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</si>
  <si>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</si>
  <si>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</si>
  <si>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</si>
  <si>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</si>
  <si>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</si>
  <si>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</si>
  <si>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</si>
  <si>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</si>
  <si>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</si>
  <si>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</si>
  <si>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</si>
  <si>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</si>
  <si>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</si>
  <si>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</si>
  <si>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</si>
  <si>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</si>
  <si>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</si>
  <si>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</si>
  <si>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</si>
  <si>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</si>
  <si>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</si>
  <si>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</si>
  <si>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</si>
  <si>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</si>
  <si>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</si>
  <si>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</si>
  <si>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</si>
  <si>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</si>
  <si>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</si>
  <si>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</si>
  <si>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</si>
  <si>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</si>
  <si>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</si>
  <si>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</si>
  <si>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</si>
  <si>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</si>
  <si>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</si>
  <si>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</si>
  <si>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</si>
  <si>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</si>
  <si>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</si>
  <si>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</si>
  <si>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</si>
  <si>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</si>
  <si>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</si>
  <si>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</si>
  <si>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</si>
  <si>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</si>
  <si>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</si>
  <si>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</si>
  <si>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</si>
  <si>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</si>
  <si>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</si>
  <si>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</si>
  <si>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</si>
  <si>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</si>
  <si>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</si>
  <si>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</si>
  <si>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</si>
  <si>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</si>
  <si>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</si>
  <si>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</si>
  <si>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</si>
  <si>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</si>
  <si>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</si>
  <si>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</si>
  <si>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</si>
  <si>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</si>
  <si>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</si>
  <si>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</si>
  <si>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</si>
  <si>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</si>
  <si>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</si>
  <si>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</si>
  <si>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</si>
  <si>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</si>
  <si>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</si>
  <si>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</si>
  <si>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</si>
  <si>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</si>
  <si>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</si>
  <si>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</si>
  <si>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</si>
  <si>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</si>
  <si>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</si>
  <si>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</si>
  <si>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</si>
  <si>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</si>
  <si>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</si>
  <si>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</si>
  <si>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</si>
  <si>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</si>
  <si>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</si>
  <si>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</si>
  <si>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</si>
  <si>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</si>
  <si>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</si>
  <si>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</si>
  <si>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</si>
  <si>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</si>
  <si>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</si>
  <si>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</si>
  <si>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</si>
  <si>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</si>
  <si>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</si>
  <si>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</si>
  <si>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</si>
  <si>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</si>
  <si>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</si>
  <si>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</si>
  <si>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</si>
  <si>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</si>
  <si>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</si>
  <si>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</si>
  <si>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</si>
  <si>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</si>
  <si>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</si>
  <si>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</si>
  <si>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</si>
  <si>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</si>
  <si>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</si>
  <si>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</si>
  <si>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</si>
  <si>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</si>
  <si>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</si>
  <si>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</si>
  <si>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</si>
  <si>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</si>
  <si>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</si>
  <si>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</si>
  <si>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</si>
  <si>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</si>
  <si>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</si>
  <si>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</si>
  <si>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</si>
  <si>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</si>
  <si>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</si>
  <si>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</si>
  <si>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</si>
  <si>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</si>
  <si>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</si>
  <si>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</si>
  <si>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</si>
  <si>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</si>
  <si>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</si>
  <si>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</si>
  <si>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</si>
  <si>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</si>
  <si>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</si>
  <si>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</si>
  <si>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</si>
  <si>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</si>
  <si>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</si>
  <si>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</si>
  <si>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</si>
  <si>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</si>
  <si>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</si>
  <si>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</si>
  <si>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</si>
  <si>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</si>
  <si>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</si>
  <si>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</si>
  <si>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</si>
  <si>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</si>
  <si>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</si>
  <si>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</si>
  <si>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</si>
  <si>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</si>
  <si>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</si>
  <si>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</si>
  <si>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</si>
  <si>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</si>
  <si>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</si>
  <si>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</si>
  <si>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</si>
  <si>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</si>
  <si>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</si>
  <si>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</si>
  <si>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</si>
  <si>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</si>
  <si>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</si>
  <si>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</si>
  <si>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</si>
  <si>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</si>
  <si>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</si>
  <si>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</si>
  <si>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</si>
  <si>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</si>
  <si>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</si>
  <si>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</si>
  <si>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</si>
  <si>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</si>
  <si>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</si>
  <si>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</si>
  <si>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</si>
  <si>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</si>
  <si>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</si>
  <si>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</si>
  <si>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</si>
  <si>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</si>
  <si>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</si>
  <si>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</si>
  <si>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</si>
  <si>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</si>
  <si>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</si>
  <si>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</si>
  <si>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</si>
  <si>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</si>
  <si>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</si>
  <si>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</si>
  <si>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</si>
  <si>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</si>
  <si>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</si>
  <si>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</si>
  <si>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</si>
  <si>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</si>
  <si>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</si>
  <si>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</si>
  <si>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</si>
  <si>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</si>
  <si>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</si>
  <si>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</si>
  <si>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</si>
  <si>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</si>
  <si>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</si>
  <si>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</si>
  <si>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</si>
  <si>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</si>
  <si>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</si>
  <si>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</si>
  <si>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</si>
  <si>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</si>
  <si>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</si>
  <si>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</si>
  <si>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</si>
  <si>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</si>
  <si>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</si>
  <si>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</si>
  <si>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</si>
  <si>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</si>
  <si>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</si>
  <si>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</si>
  <si>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</si>
  <si>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</si>
  <si>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</si>
  <si>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</si>
  <si>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</si>
  <si>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</si>
  <si>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</si>
  <si>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</si>
  <si>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</si>
  <si>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</si>
  <si>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</si>
  <si>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</si>
  <si>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</si>
  <si>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</si>
  <si>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</si>
  <si>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</si>
  <si>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</si>
  <si>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</si>
  <si>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</si>
  <si>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</si>
  <si>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</si>
  <si>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</si>
  <si>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</si>
  <si>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</si>
  <si>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</si>
  <si>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</si>
  <si>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</si>
  <si>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</si>
  <si>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</si>
  <si>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</si>
  <si>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</si>
  <si>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</si>
  <si>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</si>
  <si>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</si>
  <si>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</si>
  <si>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</si>
  <si>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</si>
  <si>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</si>
  <si>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</si>
  <si>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</si>
  <si>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</si>
  <si>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</si>
  <si>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</si>
  <si>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</si>
  <si>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</si>
  <si>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</si>
  <si>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</si>
  <si>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</si>
  <si>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</si>
  <si>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</si>
  <si>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</si>
  <si>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</si>
  <si>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</si>
  <si>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</si>
  <si>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</si>
  <si>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</si>
  <si>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</si>
  <si>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</si>
  <si>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</si>
  <si>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</si>
  <si>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</si>
  <si>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</si>
  <si>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</si>
  <si>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</si>
  <si>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</si>
  <si>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</si>
  <si>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</si>
  <si>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</si>
  <si>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</si>
  <si>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</si>
  <si>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</si>
  <si>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</si>
  <si>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</si>
  <si>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</si>
  <si>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</si>
  <si>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</si>
  <si>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</si>
  <si>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</si>
  <si>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</si>
  <si>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</si>
  <si>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</si>
  <si>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</si>
  <si>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</si>
  <si>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</si>
  <si>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</si>
  <si>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</si>
  <si>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</si>
  <si>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</si>
  <si>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</si>
  <si>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</si>
  <si>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</si>
  <si>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</si>
  <si>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</si>
  <si>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</si>
  <si>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</si>
  <si>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</si>
  <si>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</si>
  <si>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</si>
  <si>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</si>
  <si>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</si>
  <si>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</si>
  <si>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</si>
  <si>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</si>
  <si>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</si>
  <si>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</si>
  <si>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</si>
  <si>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</si>
  <si>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</si>
  <si>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</si>
  <si>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</si>
  <si>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</si>
  <si>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</si>
  <si>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</si>
  <si>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</si>
  <si>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</si>
  <si>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</si>
  <si>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</si>
  <si>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</si>
  <si>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</si>
  <si>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</si>
  <si>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</si>
  <si>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</si>
  <si>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</si>
  <si>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</si>
  <si>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</si>
  <si>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</si>
  <si>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</si>
  <si>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</si>
  <si>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</si>
  <si>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</si>
  <si>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</si>
  <si>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</si>
  <si>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</si>
  <si>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</si>
  <si>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</si>
  <si>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</si>
  <si>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</si>
  <si>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</si>
  <si>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</si>
  <si>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</si>
  <si>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</si>
  <si>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</si>
  <si>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</si>
  <si>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</si>
  <si>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</si>
  <si>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</si>
  <si>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</si>
  <si>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</si>
  <si>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</si>
  <si>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</si>
  <si>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</si>
  <si>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</si>
  <si>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</si>
  <si>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</si>
  <si>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</si>
  <si>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</si>
  <si>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</si>
  <si>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</si>
  <si>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</si>
  <si>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</si>
  <si>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</si>
  <si>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</si>
  <si>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</si>
  <si>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</si>
  <si>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</si>
  <si>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</si>
  <si>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</si>
  <si>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</si>
  <si>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</si>
  <si>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</si>
  <si>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</si>
  <si>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</si>
  <si>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</si>
  <si>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</si>
  <si>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</si>
  <si>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</si>
  <si>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</si>
  <si>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</si>
  <si>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</si>
  <si>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</si>
  <si>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</si>
  <si>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</si>
  <si>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</si>
  <si>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</si>
  <si>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</si>
  <si>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</si>
  <si>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</si>
  <si>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</si>
  <si>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</si>
  <si>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</si>
  <si>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</si>
  <si>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</si>
  <si>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</si>
  <si>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</si>
  <si>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</si>
  <si>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</si>
  <si>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</si>
  <si>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</si>
  <si>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</si>
  <si>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</si>
  <si>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</si>
  <si>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</si>
  <si>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</si>
  <si>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</si>
  <si>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</si>
  <si>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</si>
  <si>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</si>
  <si>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</si>
  <si>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</si>
  <si>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</si>
  <si>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</si>
  <si>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</si>
  <si>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</si>
  <si>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</si>
  <si>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</si>
  <si>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</si>
  <si>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</si>
  <si>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</si>
  <si>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</si>
  <si>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</si>
  <si>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</si>
  <si>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</si>
  <si>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</si>
  <si>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</si>
  <si>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</si>
  <si>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</si>
  <si>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</si>
  <si>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</si>
  <si>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</si>
  <si>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</si>
  <si>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</si>
  <si>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</si>
  <si>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</si>
  <si>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</si>
  <si>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</si>
  <si>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</si>
  <si>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</si>
  <si>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</si>
  <si>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</si>
  <si>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</si>
  <si>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</si>
  <si>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</si>
  <si>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</si>
  <si>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</si>
  <si>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</si>
  <si>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</si>
  <si>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</si>
  <si>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</si>
  <si>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</si>
  <si>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</si>
  <si>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</si>
  <si>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</si>
  <si>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</si>
  <si>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</si>
  <si>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</si>
  <si>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</si>
  <si>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</si>
  <si>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</si>
  <si>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</si>
  <si>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</si>
  <si>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</si>
  <si>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</si>
  <si>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</si>
  <si>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</si>
  <si>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</si>
  <si>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</si>
  <si>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</si>
  <si>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</si>
  <si>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</si>
  <si>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</si>
  <si>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</si>
  <si>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</si>
  <si>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</si>
  <si>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</si>
  <si>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</si>
  <si>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</si>
  <si>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</si>
  <si>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</si>
  <si>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</si>
  <si>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</si>
  <si>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</si>
  <si>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</si>
  <si>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</si>
  <si>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</si>
  <si>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</si>
  <si>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</si>
  <si>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</si>
  <si>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</si>
  <si>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</si>
  <si>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</si>
  <si>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</si>
  <si>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</si>
  <si>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</si>
  <si>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</si>
  <si>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</si>
  <si>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</si>
  <si>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</si>
  <si>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</si>
  <si>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</si>
  <si>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</si>
  <si>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</si>
  <si>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</si>
  <si>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</si>
  <si>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</si>
  <si>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</si>
  <si>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</si>
  <si>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</si>
  <si>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</si>
  <si>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</si>
  <si>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</si>
  <si>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</si>
  <si>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</si>
  <si>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</si>
  <si>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</si>
  <si>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</si>
  <si>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</si>
  <si>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</si>
  <si>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</si>
  <si>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</si>
  <si>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</si>
  <si>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</si>
  <si>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</si>
  <si>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</si>
  <si>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</si>
  <si>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</si>
  <si>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</si>
  <si>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</si>
  <si>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</si>
  <si>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</si>
  <si>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</si>
  <si>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</si>
  <si>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</si>
  <si>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</si>
  <si>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</si>
  <si>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</si>
  <si>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</si>
  <si>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</si>
  <si>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</si>
  <si>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</si>
  <si>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</si>
  <si>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</si>
  <si>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</si>
  <si>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</si>
  <si>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</si>
  <si>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</si>
  <si>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</si>
  <si>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</si>
  <si>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</si>
  <si>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</si>
  <si>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</si>
  <si>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</si>
  <si>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</si>
  <si>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</si>
  <si>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</si>
  <si>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</si>
  <si>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</si>
  <si>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</si>
  <si>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</si>
  <si>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</si>
  <si>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</si>
  <si>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</si>
  <si>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</si>
  <si>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</si>
  <si>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</si>
  <si>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</si>
  <si>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</si>
  <si>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</si>
  <si>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</si>
  <si>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</si>
  <si>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</si>
  <si>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</si>
  <si>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</si>
  <si>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</si>
  <si>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</si>
  <si>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</si>
  <si>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</si>
  <si>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</si>
  <si>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</si>
  <si>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</si>
  <si>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</si>
  <si>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</si>
  <si>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</si>
  <si>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</si>
  <si>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</si>
  <si>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</si>
  <si>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</si>
  <si>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</si>
  <si>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</si>
  <si>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</si>
  <si>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</si>
  <si>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</si>
  <si>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</si>
  <si>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</si>
  <si>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</si>
  <si>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</si>
  <si>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</si>
  <si>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</si>
  <si>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</si>
  <si>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</si>
  <si>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</si>
  <si>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</si>
  <si>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</si>
  <si>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</si>
  <si>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</si>
  <si>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</si>
  <si>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</si>
  <si>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</si>
  <si>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</si>
  <si>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</si>
  <si>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</si>
  <si>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</si>
  <si>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</si>
  <si>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</si>
  <si>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</si>
  <si>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</si>
  <si>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</si>
  <si>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</si>
  <si>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</si>
  <si>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</si>
  <si>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</si>
  <si>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</si>
  <si>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</si>
  <si>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</si>
  <si>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</si>
  <si>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</si>
  <si>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</si>
  <si>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</si>
  <si>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</si>
  <si>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</si>
  <si>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</si>
  <si>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</si>
  <si>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</si>
  <si>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</si>
  <si>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</si>
  <si>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</si>
  <si>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</si>
  <si>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</si>
  <si>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</si>
  <si>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</si>
  <si>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</si>
  <si>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</si>
  <si>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</si>
  <si>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</si>
  <si>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</si>
  <si>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</si>
  <si>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</si>
  <si>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</si>
  <si>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</si>
  <si>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</si>
  <si>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</si>
  <si>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</si>
  <si>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</si>
  <si>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</si>
  <si>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</si>
  <si>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</si>
  <si>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</si>
  <si>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</si>
  <si>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</si>
  <si>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</si>
  <si>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</si>
  <si>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</si>
  <si>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</si>
  <si>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</si>
  <si>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</si>
  <si>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</si>
  <si>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</si>
  <si>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</si>
  <si>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</si>
  <si>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</si>
  <si>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</si>
  <si>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</si>
  <si>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</si>
  <si>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</si>
  <si>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</si>
  <si>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</si>
  <si>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</si>
  <si>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</si>
  <si>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</si>
  <si>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</si>
  <si>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</si>
  <si>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</si>
  <si>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</si>
  <si>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</si>
  <si>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</si>
  <si>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</si>
  <si>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</si>
  <si>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</si>
  <si>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</si>
  <si>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</si>
  <si>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</si>
  <si>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</si>
  <si>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</si>
  <si>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</si>
  <si>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</si>
  <si>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</si>
  <si>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</si>
  <si>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</si>
  <si>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</si>
  <si>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</si>
  <si>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</si>
  <si>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</si>
  <si>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</si>
  <si>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</si>
  <si>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</si>
  <si>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</si>
  <si>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</si>
  <si>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</si>
  <si>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</si>
  <si>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</si>
  <si>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</si>
  <si>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</si>
  <si>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</si>
  <si>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</si>
  <si>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</si>
  <si>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</si>
  <si>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</si>
  <si>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</si>
  <si>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</si>
  <si>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</si>
  <si>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</si>
  <si>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</si>
  <si>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</si>
  <si>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</si>
  <si>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</si>
  <si>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</si>
  <si>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</si>
  <si>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</si>
  <si>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</si>
  <si>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</si>
  <si>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</si>
  <si>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</si>
  <si>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</si>
  <si>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</si>
  <si>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</si>
  <si>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</si>
  <si>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</si>
  <si>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</si>
  <si>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</si>
  <si>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</si>
  <si>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</si>
  <si>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</si>
  <si>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</si>
  <si>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</si>
  <si>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</si>
  <si>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</si>
  <si>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</si>
  <si>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</si>
  <si>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</si>
  <si>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</si>
  <si>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</si>
  <si>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</si>
  <si>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</si>
  <si>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</si>
  <si>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</si>
  <si>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</si>
  <si>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</si>
  <si>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</si>
  <si>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</si>
  <si>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</si>
  <si>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</si>
  <si>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</si>
  <si>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</si>
  <si>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</si>
  <si>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</si>
  <si>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</si>
  <si>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</si>
  <si>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</si>
  <si>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</si>
  <si>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</si>
  <si>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</si>
  <si>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</si>
  <si>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</si>
  <si>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</si>
  <si>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</si>
  <si>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</si>
  <si>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</si>
  <si>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</si>
  <si>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</si>
  <si>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</si>
  <si>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</si>
  <si>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</si>
  <si>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</si>
  <si>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</si>
  <si>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</si>
  <si>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</si>
  <si>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</si>
  <si>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</si>
  <si>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</si>
  <si>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</si>
  <si>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</si>
  <si>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</si>
  <si>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</si>
  <si>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</si>
  <si>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</si>
  <si>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</si>
  <si>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</si>
  <si>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</si>
  <si>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</si>
  <si>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</si>
  <si>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</si>
  <si>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</si>
  <si>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</si>
  <si>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</si>
  <si>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</si>
  <si>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</si>
  <si>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</si>
  <si>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</si>
  <si>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</si>
  <si>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</si>
  <si>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</si>
  <si>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</si>
  <si>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</si>
  <si>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</si>
  <si>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</si>
  <si>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</si>
  <si>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</si>
  <si>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</si>
  <si>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</si>
  <si>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</si>
  <si>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</si>
  <si>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</si>
  <si>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</si>
  <si>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</si>
  <si>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</si>
  <si>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</si>
  <si>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</si>
  <si>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</si>
  <si>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</si>
  <si>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</si>
  <si>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</si>
  <si>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</si>
  <si>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</si>
  <si>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</si>
  <si>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</si>
  <si>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</si>
  <si>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</si>
  <si>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</si>
  <si>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</si>
  <si>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</si>
  <si>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</si>
  <si>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</si>
  <si>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</si>
  <si>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</si>
  <si>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</si>
  <si>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</si>
  <si>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</si>
  <si>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</si>
  <si>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</si>
  <si>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</si>
  <si>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</si>
  <si>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</si>
  <si>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</si>
  <si>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</si>
  <si>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</si>
  <si>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</si>
  <si>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</si>
  <si>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</si>
  <si>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</si>
  <si>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</si>
  <si>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</si>
  <si>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</si>
  <si>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</si>
  <si>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</si>
  <si>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</si>
  <si>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</si>
  <si>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</si>
  <si>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</si>
  <si>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</si>
  <si>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</si>
  <si>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</si>
  <si>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</si>
  <si>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</si>
  <si>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</si>
  <si>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</si>
  <si>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</si>
  <si>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</si>
  <si>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</si>
  <si>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</si>
  <si>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</si>
  <si>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</si>
  <si>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</si>
  <si>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</si>
  <si>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</si>
  <si>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</si>
  <si>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</si>
  <si>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</si>
  <si>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</si>
  <si>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</si>
  <si>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</si>
  <si>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</si>
  <si>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</si>
  <si>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</si>
  <si>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</si>
  <si>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</si>
  <si>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</si>
  <si>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</si>
  <si>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</si>
  <si>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</si>
  <si>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</si>
  <si>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</si>
  <si>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</si>
  <si>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</si>
  <si>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</si>
  <si>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</si>
  <si>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</si>
  <si>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</si>
  <si>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</si>
  <si>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</si>
  <si>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</si>
  <si>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</si>
  <si>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</si>
  <si>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</si>
  <si>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</si>
  <si>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</si>
  <si>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</si>
  <si>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</si>
  <si>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</si>
  <si>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</si>
  <si>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</si>
  <si>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</si>
  <si>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</si>
  <si>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</si>
  <si>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</si>
  <si>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</si>
  <si>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</si>
  <si>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</si>
  <si>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</si>
  <si>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</si>
  <si>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</si>
  <si>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</si>
  <si>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</si>
  <si>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</si>
  <si>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</si>
  <si>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</si>
  <si>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</si>
  <si>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</si>
  <si>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</si>
  <si>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</si>
  <si>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</si>
  <si>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</si>
  <si>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</si>
  <si>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</si>
  <si>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</si>
  <si>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</si>
  <si>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</si>
  <si>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</si>
  <si>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</si>
  <si>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</si>
  <si>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</si>
  <si>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</si>
  <si>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</si>
  <si>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</si>
  <si>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</si>
  <si>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</si>
  <si>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</si>
  <si>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</si>
  <si>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</si>
  <si>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</si>
  <si>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</si>
  <si>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</si>
  <si>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</si>
  <si>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</si>
  <si>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</si>
  <si>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</si>
  <si>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</si>
  <si>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</si>
  <si>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</si>
  <si>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</si>
  <si>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</si>
  <si>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</si>
  <si>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</si>
  <si>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</si>
  <si>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</si>
  <si>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</si>
  <si>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</si>
  <si>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</si>
  <si>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</si>
  <si>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</si>
  <si>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</si>
  <si>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</si>
  <si>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</si>
  <si>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</si>
  <si>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</si>
  <si>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</si>
  <si>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</si>
  <si>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</si>
  <si>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</si>
  <si>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</si>
  <si>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</si>
  <si>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</si>
  <si>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</si>
  <si>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</si>
  <si>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</si>
  <si>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</si>
  <si>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</si>
  <si>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</si>
  <si>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</si>
  <si>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</si>
  <si>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</si>
  <si>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</si>
  <si>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</si>
  <si>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</si>
  <si>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</si>
  <si>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</si>
  <si>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</si>
  <si>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</si>
  <si>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</si>
  <si>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</si>
  <si>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</si>
  <si>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</si>
  <si>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</si>
  <si>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</si>
  <si>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</si>
  <si>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</si>
  <si>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</si>
  <si>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</si>
  <si>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</si>
  <si>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</si>
  <si>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</si>
  <si>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</si>
  <si>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</si>
  <si>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</si>
  <si>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</si>
  <si>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</si>
  <si>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</si>
  <si>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</si>
  <si>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</si>
  <si>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</si>
  <si>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</si>
  <si>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</si>
  <si>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</si>
  <si>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</si>
  <si>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</si>
  <si>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</si>
  <si>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</si>
  <si>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</si>
  <si>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</si>
  <si>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</si>
  <si>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</si>
  <si>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</si>
  <si>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</si>
  <si>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</si>
  <si>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</si>
  <si>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</si>
  <si>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</si>
  <si>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</si>
  <si>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</si>
  <si>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</si>
  <si>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</si>
  <si>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</si>
  <si>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</si>
  <si>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</si>
  <si>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</si>
  <si>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</si>
  <si>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</si>
  <si>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</si>
  <si>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</si>
  <si>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</si>
  <si>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</si>
  <si>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</si>
  <si>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</si>
  <si>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</si>
  <si>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</si>
  <si>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</si>
  <si>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</si>
  <si>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</si>
  <si>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</si>
  <si>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</si>
  <si>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</si>
  <si>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</si>
  <si>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</si>
  <si>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</si>
  <si>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</si>
  <si>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</si>
  <si>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</si>
  <si>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</si>
  <si>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</si>
  <si>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</si>
  <si>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</si>
  <si>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</si>
  <si>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</si>
  <si>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</si>
  <si>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</si>
  <si>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</si>
  <si>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</si>
  <si>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</si>
  <si>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</si>
  <si>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</si>
  <si>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</si>
  <si>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</si>
  <si>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</si>
  <si>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</si>
  <si>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</si>
  <si>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</si>
  <si>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</si>
  <si>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</si>
  <si>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</si>
  <si>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</si>
  <si>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</si>
  <si>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</si>
  <si>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</si>
  <si>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</si>
  <si>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</si>
  <si>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</si>
  <si>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</si>
  <si>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</si>
  <si>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</si>
  <si>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</si>
  <si>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</si>
  <si>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</si>
  <si>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</si>
  <si>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</si>
  <si>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</si>
  <si>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</si>
  <si>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</si>
  <si>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</si>
  <si>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</si>
  <si>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</si>
  <si>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</si>
  <si>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</si>
  <si>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</si>
  <si>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</si>
  <si>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</si>
  <si>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</si>
  <si>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</si>
  <si>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</si>
  <si>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</si>
  <si>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</si>
  <si>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</si>
  <si>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</si>
  <si>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</si>
  <si>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</si>
  <si>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</si>
  <si>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</si>
  <si>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</si>
  <si>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</si>
  <si>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</si>
  <si>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</si>
  <si>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</si>
  <si>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</si>
  <si>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</si>
  <si>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</si>
  <si>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</si>
  <si>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</si>
  <si>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</si>
  <si>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</si>
  <si>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</si>
  <si>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</si>
  <si>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</si>
  <si>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</si>
  <si>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</si>
  <si>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</si>
  <si>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</si>
  <si>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</si>
  <si>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</si>
  <si>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</si>
  <si>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</si>
  <si>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</si>
  <si>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</si>
  <si>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</si>
  <si>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</si>
  <si>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</si>
  <si>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</si>
  <si>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</si>
  <si>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</si>
  <si>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</si>
  <si>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</si>
  <si>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</si>
  <si>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</si>
  <si>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</si>
  <si>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</si>
  <si>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</si>
  <si>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</si>
  <si>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</si>
  <si>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</si>
  <si>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</si>
  <si>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</si>
  <si>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</si>
  <si>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</si>
  <si>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</si>
  <si>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</si>
  <si>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</si>
  <si>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</si>
  <si>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</si>
  <si>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</si>
  <si>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</si>
  <si>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</si>
  <si>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</si>
  <si>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</si>
  <si>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</si>
  <si>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</si>
  <si>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</si>
  <si>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</si>
  <si>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</si>
  <si>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</si>
  <si>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</si>
  <si>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</si>
  <si>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</si>
  <si>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</si>
  <si>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</si>
  <si>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</si>
  <si>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</si>
  <si>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</si>
  <si>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</si>
  <si>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</si>
  <si>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</si>
  <si>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</si>
  <si>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</si>
  <si>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</si>
  <si>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</si>
  <si>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</si>
  <si>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</si>
  <si>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</si>
  <si>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</si>
  <si>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</si>
  <si>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</si>
  <si>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</si>
  <si>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</si>
  <si>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</si>
  <si>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</si>
  <si>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</si>
  <si>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</si>
  <si>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</si>
  <si>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</si>
  <si>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</si>
  <si>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</si>
  <si>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</si>
  <si>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</si>
  <si>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</si>
  <si>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</si>
  <si>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</si>
  <si>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</si>
  <si>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</si>
  <si>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</si>
  <si>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</si>
  <si>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</si>
  <si>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</si>
  <si>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</si>
  <si>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</si>
  <si>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</si>
  <si>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</si>
  <si>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</si>
  <si>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</si>
  <si>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</si>
  <si>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</si>
  <si>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</si>
  <si>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</si>
  <si>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</si>
  <si>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</si>
  <si>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</si>
  <si>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</si>
  <si>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</si>
  <si>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</si>
  <si>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</si>
  <si>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</si>
  <si>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</si>
  <si>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</si>
  <si>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</si>
  <si>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</si>
  <si>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</si>
  <si>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</si>
  <si>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</si>
  <si>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</si>
  <si>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</si>
  <si>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</si>
  <si>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</si>
  <si>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</si>
  <si>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</si>
  <si>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</si>
  <si>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</si>
  <si>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</si>
  <si>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</si>
  <si>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</si>
  <si>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</si>
  <si>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</si>
  <si>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</si>
  <si>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</si>
  <si>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</si>
  <si>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</si>
  <si>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</si>
  <si>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</si>
  <si>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</si>
  <si>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</si>
  <si>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</si>
  <si>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</si>
  <si>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</si>
  <si>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</si>
  <si>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</si>
  <si>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</si>
  <si>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</si>
  <si>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</si>
  <si>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</si>
  <si>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</si>
  <si>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</si>
  <si>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</si>
  <si>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</si>
  <si>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</si>
  <si>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</si>
  <si>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</si>
  <si>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</si>
  <si>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</si>
  <si>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</si>
  <si>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</si>
  <si>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</si>
  <si>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</si>
  <si>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</si>
  <si>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</si>
  <si>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</si>
  <si>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</si>
  <si>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</si>
  <si>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</si>
  <si>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</si>
  <si>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</si>
  <si>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</si>
  <si>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</si>
  <si>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</si>
  <si>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</si>
  <si>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</si>
  <si>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</si>
  <si>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</si>
  <si>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</si>
  <si>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</si>
  <si>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</si>
  <si>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</si>
  <si>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</si>
  <si>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</si>
  <si>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</si>
  <si>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</si>
  <si>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</si>
  <si>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</si>
  <si>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</si>
  <si>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</si>
  <si>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</si>
  <si>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</si>
  <si>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</si>
  <si>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</si>
  <si>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</si>
  <si>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</si>
  <si>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</si>
  <si>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</si>
  <si>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</si>
  <si>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</si>
  <si>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</si>
  <si>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</si>
  <si>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</si>
  <si>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</si>
  <si>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</si>
  <si>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</si>
  <si>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</si>
  <si>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</si>
  <si>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</si>
  <si>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</si>
  <si>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</si>
  <si>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</si>
  <si>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</si>
  <si>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</si>
  <si>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</si>
  <si>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</si>
  <si>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</si>
  <si>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</si>
  <si>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</si>
  <si>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</si>
  <si>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</si>
  <si>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</si>
  <si>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</si>
  <si>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</si>
  <si>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</si>
  <si>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</si>
  <si>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</si>
  <si>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</si>
  <si>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</si>
  <si>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</si>
  <si>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</si>
  <si>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</si>
  <si>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</si>
  <si>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</si>
  <si>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</si>
  <si>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</si>
  <si>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</si>
  <si>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</si>
  <si>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</si>
  <si>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</si>
  <si>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</si>
  <si>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</si>
  <si>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</si>
  <si>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</si>
  <si>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</si>
  <si>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</si>
  <si>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</si>
  <si>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</si>
  <si>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</si>
  <si>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</si>
  <si>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</si>
  <si>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</si>
  <si>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</si>
  <si>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</si>
  <si>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</si>
  <si>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</si>
  <si>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</si>
  <si>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</si>
  <si>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</si>
  <si>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</si>
  <si>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</si>
  <si>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</si>
  <si>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</si>
  <si>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</si>
  <si>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</si>
  <si>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</si>
  <si>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</si>
  <si>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</si>
  <si>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</si>
  <si>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</si>
  <si>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</si>
  <si>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</si>
  <si>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</si>
  <si>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</si>
  <si>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</si>
  <si>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</si>
  <si>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</si>
  <si>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</si>
  <si>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</si>
  <si>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</si>
  <si>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</si>
  <si>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</si>
  <si>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</si>
  <si>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</si>
  <si>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</si>
  <si>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</si>
  <si>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</si>
  <si>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</si>
  <si>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</si>
  <si>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</si>
  <si>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</si>
  <si>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</si>
  <si>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</si>
  <si>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</si>
  <si>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</si>
  <si>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</si>
  <si>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</si>
  <si>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</si>
  <si>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</si>
  <si>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</si>
  <si>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</si>
  <si>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</si>
  <si>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</si>
  <si>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</si>
  <si>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</si>
  <si>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</si>
  <si>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</si>
  <si>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</si>
  <si>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</si>
  <si>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</si>
  <si>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</si>
  <si>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</si>
  <si>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</si>
  <si>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</si>
  <si>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</si>
  <si>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</si>
  <si>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</si>
  <si>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</si>
  <si>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</si>
  <si>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</si>
  <si>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</si>
  <si>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</si>
  <si>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</si>
  <si>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</si>
  <si>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</si>
  <si>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</si>
  <si>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</si>
  <si>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</si>
  <si>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</si>
  <si>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</si>
  <si>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</si>
  <si>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</si>
  <si>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</si>
  <si>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</si>
  <si>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</si>
  <si>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</si>
  <si>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</si>
  <si>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</si>
  <si>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</si>
  <si>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</si>
  <si>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</si>
  <si>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</si>
  <si>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</si>
  <si>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</si>
  <si>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</si>
  <si>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</si>
  <si>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</si>
  <si>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</si>
  <si>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</si>
  <si>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</si>
  <si>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</si>
  <si>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</si>
  <si>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</si>
  <si>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</si>
  <si>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</si>
  <si>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</si>
  <si>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</si>
  <si>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</si>
  <si>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</si>
  <si>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</si>
  <si>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</si>
  <si>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</si>
  <si>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</si>
  <si>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</si>
  <si>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</si>
  <si>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</si>
  <si>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</si>
  <si>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</si>
  <si>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</si>
  <si>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</si>
  <si>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</si>
  <si>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</si>
  <si>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</si>
  <si>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</si>
  <si>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</si>
  <si>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</si>
  <si>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</si>
  <si>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</si>
  <si>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</si>
  <si>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</si>
  <si>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</si>
  <si>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</si>
  <si>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</si>
  <si>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</si>
  <si>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</si>
  <si>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</si>
  <si>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</si>
  <si>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</si>
  <si>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</si>
  <si>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</si>
  <si>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</si>
  <si>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</si>
  <si>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</si>
  <si>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</si>
  <si>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</si>
  <si>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</si>
  <si>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</si>
  <si>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</si>
  <si>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</si>
  <si>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</si>
  <si>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</si>
  <si>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</si>
  <si>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</si>
  <si>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</si>
  <si>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</si>
  <si>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</si>
  <si>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</si>
  <si>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</si>
  <si>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</si>
  <si>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</si>
  <si>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</si>
  <si>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</si>
  <si>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</si>
  <si>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</si>
  <si>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</si>
  <si>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</si>
  <si>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</si>
  <si>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</si>
  <si>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</si>
  <si>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</si>
  <si>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</si>
  <si>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</si>
  <si>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</si>
  <si>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</si>
  <si>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</si>
  <si>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</si>
  <si>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</si>
  <si>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</si>
  <si>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</si>
  <si>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</si>
  <si>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</si>
  <si>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</si>
  <si>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</si>
  <si>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</si>
  <si>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</si>
  <si>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</si>
  <si>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</si>
  <si>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</si>
  <si>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</si>
  <si>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</si>
  <si>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</si>
  <si>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</si>
  <si>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</si>
  <si>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</si>
  <si>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</si>
  <si>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</si>
  <si>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</si>
  <si>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</si>
  <si>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</si>
  <si>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</si>
  <si>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</si>
  <si>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</si>
  <si>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</si>
  <si>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</si>
  <si>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</si>
  <si>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</si>
  <si>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</si>
  <si>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</si>
  <si>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</si>
  <si>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</si>
  <si>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</si>
  <si>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</si>
  <si>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</si>
  <si>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</si>
  <si>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</si>
  <si>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</si>
  <si>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</si>
  <si>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</si>
  <si>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</si>
  <si>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</si>
  <si>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</si>
  <si>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</si>
  <si>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</si>
  <si>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</si>
  <si>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</si>
  <si>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</si>
  <si>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</si>
  <si>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</si>
  <si>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</si>
  <si>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</si>
  <si>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</si>
  <si>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</si>
  <si>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</si>
  <si>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</si>
  <si>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</si>
  <si>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</si>
  <si>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</si>
  <si>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</si>
  <si>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</si>
  <si>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</si>
  <si>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</si>
  <si>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</si>
  <si>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</si>
  <si>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</si>
  <si>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</si>
  <si>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</si>
  <si>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</si>
  <si>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</si>
  <si>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</si>
  <si>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</si>
  <si>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</si>
  <si>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</si>
  <si>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</si>
  <si>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</si>
  <si>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</si>
  <si>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</si>
  <si>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</si>
  <si>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</si>
  <si>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</si>
  <si>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</si>
  <si>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</si>
  <si>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</si>
  <si>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</si>
  <si>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</si>
  <si>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</si>
  <si>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</si>
  <si>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</si>
  <si>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</si>
  <si>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</si>
  <si>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</si>
  <si>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</si>
  <si>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</si>
  <si>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</si>
  <si>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</si>
  <si>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</si>
  <si>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</si>
  <si>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</si>
  <si>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</si>
  <si>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</si>
  <si>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</si>
  <si>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</si>
  <si>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</si>
  <si>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</si>
  <si>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</si>
  <si>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</si>
  <si>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</si>
  <si>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</si>
  <si>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</si>
  <si>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</si>
  <si>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</si>
  <si>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</si>
  <si>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</si>
  <si>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</si>
  <si>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</si>
  <si>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</si>
  <si>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</si>
  <si>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</si>
  <si>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</si>
  <si>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</si>
  <si>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</si>
  <si>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</si>
  <si>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</si>
  <si>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</si>
  <si>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</si>
  <si>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</si>
  <si>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</si>
  <si>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</si>
  <si>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</si>
  <si>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</si>
  <si>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</si>
  <si>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</si>
  <si>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</si>
  <si>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</si>
  <si>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</si>
  <si>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</si>
  <si>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</si>
  <si>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</si>
  <si>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</si>
  <si>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</si>
  <si>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</si>
  <si>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</si>
  <si>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</si>
  <si>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</si>
  <si>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</si>
  <si>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</si>
  <si>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</si>
  <si>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</si>
  <si>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</si>
  <si>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</si>
  <si>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</si>
  <si>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</si>
  <si>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</si>
  <si>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</si>
  <si>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</si>
  <si>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</si>
  <si>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</si>
  <si>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</si>
  <si>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</si>
  <si>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</si>
  <si>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</si>
  <si>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</si>
  <si>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</si>
  <si>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</si>
  <si>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</si>
  <si>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</si>
  <si>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</si>
  <si>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</si>
  <si>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</si>
  <si>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</si>
  <si>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</si>
  <si>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</si>
  <si>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</si>
  <si>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</si>
  <si>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</si>
  <si>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</si>
  <si>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</si>
  <si>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</si>
  <si>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</si>
  <si>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</si>
  <si>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</si>
  <si>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</si>
  <si>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</si>
  <si>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</si>
  <si>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</si>
  <si>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</si>
  <si>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</si>
  <si>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</si>
  <si>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</si>
  <si>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</si>
  <si>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</si>
  <si>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</si>
  <si>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</si>
  <si>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</si>
  <si>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</si>
  <si>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</si>
  <si>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</si>
  <si>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</si>
  <si>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</si>
  <si>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</si>
  <si>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</si>
  <si>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</si>
  <si>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</si>
  <si>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</si>
  <si>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</si>
  <si>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</si>
  <si>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</si>
  <si>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</si>
  <si>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</si>
  <si>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</si>
  <si>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</si>
  <si>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</si>
  <si>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</si>
  <si>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</si>
  <si>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</si>
  <si>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</si>
  <si>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</si>
  <si>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</si>
  <si>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</si>
  <si>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</si>
  <si>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</si>
  <si>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</si>
  <si>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</si>
  <si>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</si>
  <si>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</si>
  <si>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</si>
  <si>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</si>
  <si>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</si>
  <si>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</si>
  <si>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</si>
  <si>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</si>
  <si>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</si>
  <si>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</si>
  <si>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</si>
  <si>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</si>
  <si>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</si>
  <si>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</si>
  <si>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</si>
  <si>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</si>
  <si>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</si>
  <si>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</si>
  <si>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</si>
  <si>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</si>
  <si>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</si>
  <si>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</si>
  <si>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</si>
  <si>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</si>
  <si>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</si>
  <si>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</si>
  <si>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</si>
  <si>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</si>
  <si>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</si>
  <si>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</si>
  <si>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</si>
  <si>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</si>
  <si>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</si>
  <si>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</si>
  <si>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</si>
  <si>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</si>
  <si>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</si>
  <si>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</si>
  <si>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</si>
  <si>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</si>
  <si>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</si>
  <si>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</si>
  <si>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</si>
  <si>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</si>
  <si>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</si>
  <si>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</si>
  <si>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</si>
  <si>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</si>
  <si>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</si>
  <si>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</si>
  <si>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</si>
  <si>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</si>
  <si>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</si>
  <si>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</si>
  <si>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</si>
  <si>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</si>
  <si>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</si>
  <si>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</si>
  <si>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</si>
  <si>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</si>
  <si>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</si>
  <si>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</si>
  <si>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</si>
  <si>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</si>
  <si>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</si>
  <si>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</si>
  <si>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</si>
  <si>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</si>
  <si>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</si>
  <si>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</si>
  <si>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</si>
  <si>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</si>
  <si>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</si>
  <si>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</si>
  <si>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</si>
  <si>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</si>
  <si>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</si>
  <si>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</si>
  <si>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</si>
  <si>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</si>
  <si>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</si>
  <si>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</si>
  <si>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</si>
  <si>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</si>
  <si>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</si>
  <si>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</si>
  <si>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</si>
  <si>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</si>
  <si>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</si>
  <si>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</si>
  <si>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</si>
  <si>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</si>
  <si>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</si>
  <si>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</si>
  <si>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</si>
  <si>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</si>
  <si>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</si>
  <si>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</si>
  <si>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</si>
  <si>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</si>
  <si>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</si>
  <si>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</si>
  <si>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</si>
  <si>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</si>
  <si>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</si>
  <si>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</si>
  <si>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</si>
  <si>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</si>
  <si>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</si>
  <si>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</si>
  <si>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</si>
  <si>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</si>
  <si>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</si>
  <si>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</si>
  <si>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</si>
  <si>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</si>
  <si>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</si>
  <si>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</si>
  <si>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</si>
  <si>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</si>
  <si>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</si>
  <si>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</si>
  <si>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</si>
  <si>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</si>
  <si>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</si>
  <si>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</si>
  <si>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</si>
  <si>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</si>
  <si>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</si>
  <si>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</si>
  <si>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</si>
  <si>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</si>
  <si>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</si>
  <si>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</si>
  <si>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</si>
  <si>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</si>
  <si>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</si>
  <si>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</si>
  <si>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</si>
  <si>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</si>
  <si>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</si>
  <si>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</si>
  <si>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</si>
  <si>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</si>
  <si>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</si>
  <si>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</si>
  <si>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</si>
  <si>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</si>
  <si>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</si>
  <si>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</si>
  <si>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</si>
  <si>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</si>
  <si>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</si>
  <si>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</si>
  <si>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</si>
  <si>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</si>
  <si>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</si>
  <si>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</si>
  <si>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</si>
  <si>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</si>
  <si>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</si>
  <si>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</si>
  <si>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</si>
  <si>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</si>
  <si>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</si>
  <si>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</si>
  <si>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</si>
  <si>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</si>
  <si>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</si>
  <si>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</si>
  <si>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</si>
  <si>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</si>
  <si>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</si>
  <si>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</si>
  <si>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</si>
  <si>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</si>
  <si>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</si>
  <si>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</si>
  <si>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</si>
  <si>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</si>
  <si>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</si>
  <si>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</si>
  <si>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</si>
  <si>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</si>
  <si>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</si>
  <si>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</si>
  <si>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</si>
  <si>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</si>
  <si>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</si>
  <si>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</si>
  <si>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</si>
  <si>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</si>
  <si>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</si>
  <si>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</si>
  <si>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</si>
  <si>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</si>
  <si>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</si>
  <si>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</si>
  <si>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</si>
  <si>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</si>
  <si>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</si>
  <si>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</si>
  <si>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</si>
  <si>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</si>
  <si>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</si>
  <si>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</si>
  <si>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</si>
  <si>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</si>
  <si>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</si>
  <si>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</si>
  <si>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</si>
  <si>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</si>
  <si>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</si>
  <si>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</si>
  <si>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</si>
  <si>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</si>
  <si>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</si>
  <si>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</si>
  <si>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</si>
  <si>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</si>
  <si>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</si>
  <si>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</si>
  <si>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</si>
  <si>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</si>
  <si>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</si>
  <si>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</si>
  <si>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</si>
  <si>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</si>
  <si>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</si>
  <si>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</si>
  <si>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</si>
  <si>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</si>
  <si>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</si>
  <si>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</si>
  <si>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</si>
  <si>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</si>
  <si>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</si>
  <si>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</si>
  <si>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</si>
  <si>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</si>
  <si>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</si>
  <si>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</si>
  <si>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</si>
  <si>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</si>
  <si>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</si>
  <si>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</si>
  <si>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</si>
  <si>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</si>
  <si>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</si>
  <si>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</si>
  <si>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</si>
  <si>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</si>
  <si>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</si>
  <si>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</si>
  <si>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</si>
  <si>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</si>
  <si>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</si>
  <si>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</si>
  <si>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</si>
  <si>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</si>
  <si>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</si>
  <si>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</si>
  <si>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</si>
  <si>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</si>
  <si>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</si>
  <si>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</si>
  <si>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</si>
  <si>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</si>
  <si>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</si>
  <si>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</si>
  <si>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</si>
  <si>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</si>
  <si>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</si>
  <si>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</si>
  <si>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</si>
  <si>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</si>
  <si>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</si>
  <si>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</si>
  <si>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</si>
  <si>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</si>
  <si>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</si>
  <si>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</si>
  <si>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</si>
  <si>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</si>
  <si>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</si>
  <si>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</si>
  <si>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</si>
  <si>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</si>
  <si>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</si>
  <si>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</si>
  <si>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</si>
  <si>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</si>
  <si>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</si>
  <si>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</si>
  <si>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</si>
  <si>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</si>
  <si>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</si>
  <si>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</si>
  <si>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</si>
  <si>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</si>
  <si>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</si>
  <si>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</si>
  <si>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</si>
  <si>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</si>
  <si>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</si>
  <si>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</si>
  <si>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</si>
  <si>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</si>
  <si>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</si>
  <si>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</si>
  <si>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</si>
  <si>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</si>
  <si>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</si>
  <si>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</si>
  <si>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</si>
  <si>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</si>
  <si>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</si>
  <si>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</si>
  <si>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</si>
  <si>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</si>
  <si>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</si>
  <si>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</si>
  <si>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</si>
  <si>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</si>
  <si>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</si>
  <si>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</si>
  <si>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</si>
  <si>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</si>
  <si>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</si>
  <si>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</si>
  <si>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</si>
  <si>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</si>
  <si>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</si>
  <si>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</si>
  <si>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</si>
  <si>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</si>
  <si>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</si>
  <si>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</si>
  <si>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</si>
  <si>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</si>
  <si>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</si>
  <si>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</si>
  <si>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</si>
  <si>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</si>
  <si>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</si>
  <si>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</si>
  <si>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</si>
  <si>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</si>
  <si>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</si>
  <si>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</si>
  <si>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</si>
  <si>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</si>
  <si>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</si>
  <si>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</si>
  <si>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</si>
  <si>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</si>
  <si>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</si>
  <si>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</si>
  <si>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</si>
  <si>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</si>
  <si>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</si>
  <si>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</si>
  <si>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</si>
  <si>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</si>
  <si>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</si>
  <si>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</si>
  <si>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</si>
  <si>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</si>
  <si>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</si>
  <si>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</si>
  <si>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</si>
  <si>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</si>
  <si>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</si>
  <si>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</si>
  <si>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</si>
  <si>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</si>
  <si>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</si>
  <si>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</si>
  <si>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</si>
  <si>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</si>
  <si>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</si>
  <si>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</si>
  <si>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</si>
  <si>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</si>
  <si>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</si>
  <si>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</si>
  <si>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</si>
  <si>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</si>
  <si>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</si>
  <si>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</si>
  <si>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</si>
  <si>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</si>
  <si>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</si>
  <si>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</si>
  <si>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</si>
  <si>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</si>
  <si>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</si>
  <si>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</si>
  <si>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</si>
  <si>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</si>
  <si>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</si>
  <si>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</si>
  <si>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</si>
  <si>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</si>
  <si>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</si>
  <si>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</si>
  <si>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</si>
  <si>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</si>
  <si>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</si>
  <si>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</si>
  <si>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</si>
  <si>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</si>
  <si>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</si>
  <si>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</si>
  <si>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</si>
  <si>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</si>
  <si>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</si>
  <si>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</si>
  <si>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</si>
  <si>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</si>
  <si>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</si>
  <si>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</si>
  <si>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</si>
  <si>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</si>
  <si>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</si>
  <si>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</si>
  <si>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</si>
  <si>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</si>
  <si>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</si>
  <si>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</si>
  <si>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</si>
  <si>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</si>
  <si>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</si>
  <si>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</si>
  <si>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</si>
  <si>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</si>
  <si>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</si>
  <si>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</si>
  <si>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</si>
  <si>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</si>
  <si>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</si>
  <si>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</si>
  <si>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</si>
  <si>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</si>
  <si>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</si>
  <si>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</si>
  <si>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</si>
  <si>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</si>
  <si>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</si>
  <si>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</si>
  <si>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</si>
  <si>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</si>
  <si>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</si>
  <si>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</si>
  <si>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</si>
  <si>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</si>
  <si>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</si>
  <si>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</si>
  <si>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</si>
  <si>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</si>
  <si>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</si>
  <si>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</si>
  <si>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</si>
  <si>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</si>
  <si>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</si>
  <si>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</si>
  <si>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</si>
  <si>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</si>
  <si>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</si>
  <si>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</si>
  <si>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</si>
  <si>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</si>
  <si>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</si>
  <si>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</si>
  <si>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</si>
  <si>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</si>
  <si>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</si>
  <si>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</si>
  <si>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</si>
  <si>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</si>
  <si>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</si>
  <si>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</si>
  <si>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</si>
  <si>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</si>
  <si>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</si>
  <si>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</si>
  <si>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</si>
  <si>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</si>
  <si>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</si>
  <si>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</si>
  <si>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</si>
  <si>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</si>
  <si>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</si>
  <si>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</si>
  <si>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</si>
  <si>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</si>
  <si>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</si>
  <si>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</si>
  <si>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</si>
  <si>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</si>
  <si>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</si>
  <si>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</si>
  <si>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</si>
  <si>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</si>
  <si>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</si>
  <si>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</si>
  <si>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</si>
  <si>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</si>
  <si>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</si>
  <si>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</si>
  <si>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</si>
  <si>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</si>
  <si>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</si>
  <si>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</si>
  <si>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</si>
  <si>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</si>
  <si>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</si>
  <si>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</si>
  <si>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</si>
  <si>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</si>
  <si>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</si>
  <si>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</si>
  <si>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</si>
  <si>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</si>
  <si>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</si>
  <si>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</si>
  <si>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</si>
  <si>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</si>
  <si>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</si>
  <si>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</si>
  <si>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</si>
  <si>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</si>
  <si>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</si>
  <si>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</si>
  <si>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</si>
  <si>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</si>
  <si>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</si>
  <si>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</si>
  <si>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</si>
  <si>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</si>
  <si>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</si>
  <si>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</si>
  <si>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</si>
  <si>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</si>
  <si>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</si>
  <si>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</si>
  <si>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</si>
  <si>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</si>
  <si>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</si>
  <si>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</si>
  <si>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</si>
  <si>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</si>
  <si>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</si>
  <si>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</si>
  <si>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</si>
  <si>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</si>
  <si>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</si>
  <si>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</si>
  <si>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</si>
  <si>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</si>
  <si>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</si>
  <si>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</si>
  <si>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</si>
  <si>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</si>
  <si>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</si>
  <si>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</si>
  <si>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</si>
  <si>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</si>
  <si>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</si>
  <si>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</si>
  <si>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</si>
  <si>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</si>
  <si>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</si>
  <si>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</si>
  <si>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</si>
  <si>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</si>
  <si>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</si>
  <si>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</si>
  <si>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</si>
  <si>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</si>
  <si>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</si>
  <si>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</si>
  <si>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</si>
  <si>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</si>
  <si>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</si>
  <si>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</si>
  <si>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</si>
  <si>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</si>
  <si>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</si>
  <si>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</si>
  <si>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</si>
  <si>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</si>
  <si>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</si>
  <si>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</si>
  <si>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</si>
  <si>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</si>
  <si>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</si>
  <si>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</si>
  <si>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</si>
  <si>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</si>
  <si>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</si>
  <si>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</si>
  <si>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</si>
  <si>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</si>
  <si>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</si>
  <si>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</si>
  <si>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</si>
  <si>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</si>
  <si>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</si>
  <si>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</si>
  <si>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</si>
  <si>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</si>
  <si>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</si>
  <si>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</si>
  <si>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</si>
  <si>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</si>
  <si>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</si>
  <si>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</si>
  <si>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</si>
  <si>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</si>
  <si>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</si>
  <si>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</si>
  <si>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</si>
  <si>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</si>
  <si>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</si>
  <si>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</si>
  <si>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</si>
  <si>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</si>
  <si>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</si>
  <si>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</si>
  <si>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</si>
  <si>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</si>
  <si>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</si>
  <si>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</si>
  <si>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</si>
  <si>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</si>
  <si>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</si>
  <si>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</si>
  <si>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</si>
  <si>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</si>
  <si>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</si>
  <si>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</si>
  <si>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</si>
  <si>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</si>
  <si>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</si>
  <si>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</si>
  <si>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</si>
  <si>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</si>
  <si>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</si>
  <si>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</si>
  <si>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</si>
  <si>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</si>
  <si>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</si>
  <si>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</si>
  <si>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</si>
  <si>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</si>
  <si>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</si>
  <si>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</si>
  <si>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</si>
  <si>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</si>
  <si>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</si>
  <si>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</si>
  <si>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</si>
  <si>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</si>
  <si>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</si>
  <si>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</si>
  <si>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</si>
  <si>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</si>
  <si>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</si>
  <si>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</si>
  <si>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</si>
  <si>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</si>
  <si>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</si>
  <si>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</si>
  <si>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</si>
  <si>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</si>
  <si>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</si>
  <si>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</si>
  <si>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</si>
  <si>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</si>
  <si>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</si>
  <si>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</si>
  <si>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</si>
  <si>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</si>
  <si>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</si>
  <si>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</si>
  <si>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</si>
  <si>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</si>
  <si>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</si>
  <si>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</si>
  <si>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</si>
  <si>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</si>
  <si>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</si>
  <si>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</si>
  <si>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</si>
  <si>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</si>
  <si>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</si>
  <si>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</si>
  <si>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</si>
  <si>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</si>
  <si>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</si>
  <si>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</si>
  <si>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</si>
  <si>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</si>
  <si>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</si>
  <si>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</si>
  <si>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</si>
  <si>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</si>
  <si>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</si>
  <si>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</si>
  <si>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</si>
  <si>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</si>
  <si>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</si>
  <si>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</si>
  <si>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</si>
  <si>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</si>
  <si>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</si>
  <si>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</si>
  <si>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</si>
  <si>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</si>
  <si>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</si>
  <si>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</si>
  <si>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</si>
  <si>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</si>
  <si>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</si>
  <si>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</si>
  <si>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</si>
  <si>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</si>
  <si>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</si>
  <si>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</si>
  <si>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</si>
  <si>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</si>
  <si>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</si>
  <si>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</si>
  <si>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</si>
  <si>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</si>
  <si>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</si>
  <si>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</si>
  <si>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</si>
  <si>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</si>
  <si>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</si>
  <si>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</si>
  <si>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</si>
  <si>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</si>
  <si>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</si>
  <si>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</si>
  <si>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</si>
  <si>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</si>
  <si>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</si>
  <si>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</si>
  <si>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</si>
  <si>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</si>
  <si>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</si>
  <si>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</si>
  <si>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</si>
  <si>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</si>
  <si>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</si>
  <si>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</si>
  <si>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</si>
  <si>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</si>
  <si>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</si>
  <si>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</si>
  <si>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</si>
  <si>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</si>
  <si>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</si>
  <si>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</si>
  <si>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</si>
  <si>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</si>
  <si>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</si>
  <si>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</si>
  <si>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</si>
  <si>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</si>
  <si>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</si>
  <si>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</si>
  <si>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</si>
  <si>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</si>
  <si>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</si>
  <si>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</si>
  <si>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</si>
  <si>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</si>
  <si>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</si>
  <si>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</si>
  <si>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</si>
  <si>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</si>
  <si>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</si>
  <si>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</si>
  <si>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</si>
  <si>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</si>
  <si>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</si>
  <si>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</si>
  <si>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</si>
  <si>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</si>
  <si>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</si>
  <si>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</si>
  <si>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</si>
  <si>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</si>
  <si>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</si>
  <si>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</si>
  <si>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</si>
  <si>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</si>
  <si>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</si>
  <si>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</si>
  <si>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</si>
  <si>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</si>
  <si>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</si>
  <si>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</si>
  <si>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</si>
  <si>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</si>
  <si>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</si>
  <si>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</si>
  <si>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</si>
  <si>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</si>
  <si>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</si>
  <si>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</si>
  <si>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</si>
  <si>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</si>
  <si>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</si>
  <si>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</si>
  <si>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</si>
  <si>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</si>
  <si>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</si>
  <si>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</si>
  <si>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</si>
  <si>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</si>
  <si>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</si>
  <si>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</si>
  <si>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</si>
  <si>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</si>
  <si>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</si>
  <si>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</si>
  <si>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</si>
  <si>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</si>
  <si>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</si>
  <si>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</si>
  <si>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</si>
  <si>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</si>
  <si>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</si>
  <si>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</si>
  <si>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</si>
  <si>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</si>
  <si>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</si>
  <si>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</si>
  <si>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</si>
  <si>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</si>
  <si>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</si>
  <si>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</si>
  <si>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</si>
  <si>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</si>
  <si>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</si>
  <si>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</si>
  <si>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</si>
  <si>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</si>
  <si>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</si>
  <si>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</si>
  <si>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</si>
  <si>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</si>
  <si>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</si>
  <si>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</si>
  <si>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</si>
  <si>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</si>
  <si>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</si>
  <si>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</si>
  <si>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</si>
  <si>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</si>
  <si>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</si>
  <si>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</si>
  <si>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</si>
  <si>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</si>
  <si>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</si>
  <si>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</si>
  <si>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</si>
  <si>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</si>
  <si>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</si>
  <si>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</si>
  <si>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</si>
  <si>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</si>
  <si>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</si>
  <si>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</si>
  <si>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</si>
  <si>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</si>
  <si>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</si>
  <si>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</si>
  <si>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</si>
  <si>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</si>
  <si>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</si>
  <si>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</si>
  <si>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</si>
  <si>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</si>
  <si>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</si>
  <si>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</si>
  <si>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</si>
  <si>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</si>
  <si>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</si>
  <si>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</si>
  <si>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</si>
  <si>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</si>
  <si>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</si>
  <si>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</si>
  <si>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</si>
  <si>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</si>
  <si>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</si>
  <si>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</si>
  <si>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</si>
  <si>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</si>
  <si>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</si>
  <si>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</si>
  <si>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</si>
  <si>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</si>
  <si>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</si>
  <si>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</si>
  <si>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</si>
  <si>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</si>
  <si>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</si>
  <si>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</si>
  <si>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</si>
  <si>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</si>
  <si>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</si>
  <si>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</si>
  <si>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</si>
  <si>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</si>
  <si>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</si>
  <si>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</si>
  <si>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</si>
  <si>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</si>
  <si>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</si>
  <si>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</si>
  <si>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</si>
  <si>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</si>
  <si>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</si>
  <si>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</si>
  <si>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</si>
  <si>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</si>
  <si>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</si>
  <si>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</si>
  <si>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</si>
  <si>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</si>
  <si>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</si>
  <si>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</si>
  <si>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</si>
  <si>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</si>
  <si>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</si>
  <si>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</si>
  <si>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</si>
  <si>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</si>
  <si>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</si>
  <si>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</si>
  <si>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</si>
  <si>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</si>
  <si>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</si>
  <si>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</si>
  <si>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</si>
  <si>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</si>
  <si>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</si>
  <si>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</si>
  <si>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</si>
  <si>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</si>
  <si>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</si>
  <si>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</si>
  <si>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</si>
  <si>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</si>
  <si>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</si>
  <si>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</si>
  <si>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</si>
  <si>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</si>
  <si>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</si>
  <si>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</si>
  <si>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</si>
  <si>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</si>
  <si>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</si>
  <si>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</si>
  <si>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</si>
  <si>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</si>
  <si>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</si>
  <si>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</si>
  <si>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</si>
  <si>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</si>
  <si>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</si>
  <si>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</si>
  <si>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</si>
  <si>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</si>
  <si>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</si>
  <si>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</si>
  <si>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</si>
  <si>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</si>
  <si>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</si>
  <si>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</si>
  <si>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</si>
  <si>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</si>
  <si>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</si>
  <si>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</si>
  <si>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</si>
  <si>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</si>
  <si>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</si>
  <si>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</si>
  <si>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</si>
  <si>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</si>
  <si>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</si>
  <si>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</si>
  <si>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</si>
  <si>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</si>
  <si>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</si>
  <si>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</si>
  <si>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</si>
  <si>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</si>
  <si>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</si>
  <si>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</si>
  <si>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</si>
  <si>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</si>
  <si>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</si>
  <si>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</si>
  <si>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</si>
  <si>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</si>
  <si>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</si>
  <si>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</si>
  <si>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</si>
  <si>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</si>
  <si>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</si>
  <si>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</si>
  <si>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</si>
  <si>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</si>
  <si>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</si>
  <si>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</si>
  <si>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</si>
  <si>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</si>
  <si>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</si>
  <si>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</si>
  <si>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</si>
  <si>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</si>
  <si>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</si>
  <si>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</si>
  <si>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</si>
  <si>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</si>
  <si>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</si>
  <si>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</si>
  <si>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</si>
  <si>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</si>
  <si>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</si>
  <si>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</si>
  <si>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</si>
  <si>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</si>
  <si>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</si>
  <si>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</si>
  <si>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</si>
  <si>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</si>
  <si>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</si>
  <si>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</si>
  <si>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</si>
  <si>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</si>
  <si>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</si>
  <si>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</si>
  <si>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</si>
  <si>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</si>
  <si>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</si>
  <si>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</si>
  <si>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</si>
  <si>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</si>
  <si>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</si>
  <si>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</si>
  <si>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</si>
  <si>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</si>
  <si>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</si>
  <si>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</si>
  <si>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</si>
  <si>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</si>
  <si>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</si>
  <si>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</si>
  <si>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</si>
  <si>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</si>
  <si>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</si>
  <si>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</si>
  <si>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</si>
  <si>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</si>
  <si>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</si>
  <si>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</si>
  <si>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</si>
  <si>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</si>
  <si>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</si>
  <si>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</si>
  <si>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</si>
  <si>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</si>
  <si>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</si>
  <si>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</si>
  <si>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</si>
  <si>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</si>
  <si>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</si>
  <si>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</si>
  <si>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</si>
  <si>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</si>
  <si>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</si>
  <si>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</si>
  <si>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</si>
  <si>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</si>
  <si>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</si>
  <si>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</si>
  <si>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</si>
  <si>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</si>
  <si>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</si>
  <si>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</si>
  <si>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</si>
  <si>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</si>
  <si>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</si>
  <si>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</si>
  <si>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</si>
  <si>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</si>
  <si>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</si>
  <si>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</si>
  <si>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</si>
  <si>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</si>
  <si>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</si>
  <si>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</si>
  <si>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</si>
  <si>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</si>
  <si>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</si>
  <si>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</si>
  <si>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</si>
  <si>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</si>
  <si>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</si>
  <si>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</si>
  <si>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</si>
  <si>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</si>
  <si>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</si>
  <si>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</si>
  <si>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</si>
  <si>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</si>
  <si>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</si>
  <si>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</si>
  <si>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</si>
  <si>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</si>
  <si>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</si>
  <si>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</si>
  <si>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</si>
  <si>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</si>
  <si>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</si>
  <si>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</si>
  <si>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</si>
  <si>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</si>
  <si>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</si>
  <si>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</si>
  <si>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</si>
  <si>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</si>
  <si>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</si>
  <si>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</si>
  <si>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</si>
  <si>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</si>
  <si>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</si>
  <si>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</si>
  <si>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</si>
  <si>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</si>
  <si>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</si>
  <si>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</si>
  <si>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</si>
  <si>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</si>
  <si>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</si>
  <si>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</si>
  <si>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</si>
  <si>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</si>
  <si>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</si>
  <si>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</si>
  <si>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</si>
  <si>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</si>
  <si>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</si>
  <si>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</si>
  <si>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</si>
  <si>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</si>
  <si>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</si>
  <si>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</si>
  <si>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</si>
  <si>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</si>
  <si>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</si>
  <si>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</si>
  <si>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</si>
  <si>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</si>
  <si>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</si>
  <si>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</si>
  <si>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</si>
  <si>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</si>
  <si>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</si>
  <si>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</si>
  <si>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</si>
  <si>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</si>
  <si>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</si>
  <si>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</si>
  <si>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</si>
  <si>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</si>
  <si>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</si>
  <si>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</si>
  <si>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</si>
  <si>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</si>
  <si>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</si>
  <si>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</si>
  <si>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</si>
  <si>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</si>
  <si>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</si>
  <si>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</si>
  <si>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</si>
  <si>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</si>
  <si>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</si>
  <si>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</si>
  <si>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</si>
  <si>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</si>
  <si>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</si>
  <si>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</si>
  <si>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</si>
  <si>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</si>
  <si>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</si>
  <si>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</si>
  <si>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</si>
  <si>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</si>
  <si>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</si>
  <si>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</si>
  <si>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</si>
  <si>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</si>
  <si>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</si>
  <si>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</si>
  <si>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</si>
  <si>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</si>
  <si>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</si>
  <si>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</si>
  <si>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</si>
  <si>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</si>
  <si>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</si>
  <si>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</si>
  <si>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</si>
  <si>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</si>
  <si>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</si>
  <si>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</si>
  <si>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</si>
  <si>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</si>
  <si>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</si>
  <si>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</si>
  <si>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</si>
  <si>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</si>
  <si>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</si>
  <si>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</si>
  <si>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</si>
  <si>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</si>
  <si>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</si>
  <si>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</si>
  <si>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</si>
  <si>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</si>
  <si>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</si>
  <si>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</si>
  <si>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</si>
  <si>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</si>
  <si>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</si>
  <si>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</si>
  <si>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</si>
  <si>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</si>
  <si>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</si>
  <si>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</si>
  <si>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</si>
  <si>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</si>
  <si>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</si>
  <si>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</si>
  <si>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</si>
  <si>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</si>
  <si>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</si>
  <si>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</si>
  <si>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</si>
  <si>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</si>
  <si>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</si>
  <si>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</si>
  <si>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</si>
  <si>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</si>
  <si>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</si>
  <si>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</si>
  <si>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</si>
  <si>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</si>
  <si>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</si>
  <si>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</si>
  <si>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</si>
  <si>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</si>
  <si>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</si>
  <si>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</si>
  <si>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</si>
  <si>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</si>
  <si>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</si>
  <si>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</si>
  <si>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</si>
  <si>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</si>
  <si>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</si>
  <si>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</si>
  <si>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</si>
  <si>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</si>
  <si>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</si>
  <si>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</si>
  <si>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</si>
  <si>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</si>
  <si>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</si>
  <si>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</si>
  <si>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</si>
  <si>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</si>
  <si>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</si>
  <si>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</si>
  <si>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</si>
  <si>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</si>
  <si>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</si>
  <si>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</si>
  <si>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</si>
  <si>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</si>
  <si>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</si>
  <si>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</si>
  <si>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</si>
  <si>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</si>
  <si>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</si>
  <si>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</si>
  <si>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</si>
  <si>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</si>
  <si>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</si>
  <si>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</si>
  <si>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</si>
  <si>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</si>
  <si>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</si>
  <si>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</si>
  <si>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</si>
  <si>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</si>
  <si>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</si>
  <si>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</si>
  <si>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</si>
  <si>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</si>
  <si>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</si>
  <si>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</si>
  <si>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</si>
  <si>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</si>
  <si>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</si>
  <si>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</si>
  <si>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</si>
  <si>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</si>
  <si>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</si>
  <si>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</si>
  <si>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</si>
  <si>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</si>
  <si>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</si>
  <si>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</si>
  <si>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</si>
  <si>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</si>
  <si>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</si>
  <si>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</si>
  <si>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</si>
  <si>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</si>
  <si>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</si>
  <si>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</si>
  <si>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</si>
  <si>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</si>
  <si>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</si>
  <si>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</si>
  <si>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</si>
  <si>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</si>
  <si>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</si>
  <si>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</si>
  <si>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</si>
  <si>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</si>
  <si>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</si>
  <si>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</si>
  <si>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</si>
  <si>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</si>
  <si>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</si>
  <si>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</si>
  <si>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</si>
  <si>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</si>
  <si>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</si>
  <si>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</si>
  <si>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</si>
  <si>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</si>
  <si>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</si>
  <si>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</si>
  <si>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</si>
  <si>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</si>
  <si>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</si>
  <si>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</si>
  <si>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</si>
  <si>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</si>
  <si>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</si>
  <si>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</si>
  <si>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</si>
  <si>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</si>
  <si>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</si>
  <si>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</si>
  <si>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</si>
  <si>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</si>
  <si>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</si>
  <si>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</si>
  <si>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</si>
  <si>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</si>
  <si>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</si>
  <si>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</si>
  <si>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</si>
  <si>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</si>
  <si>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</si>
  <si>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</si>
  <si>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</si>
  <si>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</si>
  <si>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</si>
  <si>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</si>
  <si>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</si>
  <si>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</si>
  <si>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</si>
  <si>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</si>
  <si>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</si>
  <si>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</si>
  <si>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</si>
  <si>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</si>
  <si>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</si>
  <si>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</si>
  <si>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</si>
  <si>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</si>
  <si>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</si>
  <si>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</si>
  <si>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</si>
  <si>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</si>
  <si>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</si>
  <si>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</si>
  <si>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</si>
  <si>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</si>
  <si>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</si>
  <si>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</si>
  <si>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</si>
  <si>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</si>
  <si>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</si>
  <si>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</si>
  <si>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</si>
  <si>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</si>
  <si>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</si>
  <si>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</si>
  <si>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</si>
  <si>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</si>
  <si>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</si>
  <si>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</si>
  <si>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</si>
  <si>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</si>
  <si>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</si>
  <si>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</si>
  <si>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</si>
  <si>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</si>
  <si>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</si>
  <si>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</si>
  <si>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</si>
  <si>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</si>
  <si>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</si>
  <si>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</si>
  <si>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</si>
  <si>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</si>
  <si>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</si>
  <si>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</si>
  <si>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</si>
  <si>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</si>
  <si>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</si>
  <si>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</si>
  <si>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</si>
  <si>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</si>
  <si>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</si>
  <si>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</si>
  <si>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</si>
  <si>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</si>
  <si>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</si>
  <si>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</si>
  <si>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</si>
  <si>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</si>
  <si>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</si>
  <si>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</si>
  <si>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</si>
  <si>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</si>
  <si>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</si>
  <si>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</si>
  <si>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</si>
  <si>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</si>
  <si>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</si>
  <si>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</si>
  <si>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</si>
  <si>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</si>
  <si>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</si>
  <si>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</si>
  <si>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</si>
  <si>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</si>
  <si>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</si>
  <si>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</si>
  <si>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</si>
  <si>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</si>
  <si>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</si>
  <si>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</si>
  <si>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</si>
  <si>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</si>
  <si>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</si>
  <si>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</si>
  <si>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</si>
  <si>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</si>
  <si>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</si>
  <si>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</si>
  <si>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</si>
  <si>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</si>
  <si>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</si>
  <si>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</si>
  <si>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</si>
  <si>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</si>
  <si>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</si>
  <si>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</si>
  <si>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</si>
  <si>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</si>
  <si>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</si>
  <si>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</si>
  <si>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</si>
  <si>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</si>
  <si>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</si>
  <si>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</si>
  <si>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</si>
  <si>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</si>
  <si>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</si>
  <si>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</si>
  <si>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</si>
  <si>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</si>
  <si>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</si>
  <si>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</si>
  <si>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</si>
  <si>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</si>
  <si>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</si>
  <si>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</si>
  <si>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</si>
  <si>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</si>
  <si>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</si>
  <si>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</si>
  <si>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</si>
  <si>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</si>
  <si>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</si>
  <si>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</si>
  <si>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</si>
  <si>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</si>
  <si>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</si>
  <si>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</si>
  <si>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</si>
  <si>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</si>
  <si>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</si>
  <si>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</si>
  <si>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</si>
  <si>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</si>
  <si>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</si>
  <si>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</si>
  <si>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</si>
  <si>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</si>
  <si>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</si>
  <si>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</si>
  <si>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</si>
  <si>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</si>
  <si>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</si>
  <si>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</si>
  <si>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</si>
  <si>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</si>
  <si>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</si>
  <si>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</si>
  <si>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</si>
  <si>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</si>
  <si>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</si>
  <si>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</si>
  <si>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</si>
  <si>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</si>
  <si>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</si>
  <si>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</si>
  <si>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</si>
  <si>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</si>
  <si>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</si>
  <si>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</si>
  <si>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</si>
  <si>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</si>
  <si>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</si>
  <si>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</si>
  <si>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</si>
  <si>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</si>
  <si>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</si>
  <si>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</si>
  <si>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</si>
  <si>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</si>
  <si>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</si>
  <si>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</si>
  <si>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</si>
  <si>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</si>
  <si>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</si>
  <si>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</si>
  <si>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</si>
  <si>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</si>
  <si>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</si>
  <si>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</si>
  <si>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</si>
  <si>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</si>
  <si>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</si>
  <si>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</si>
  <si>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</si>
  <si>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</si>
  <si>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</si>
  <si>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</si>
  <si>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</si>
  <si>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</si>
  <si>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</si>
  <si>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</si>
  <si>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</si>
  <si>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</si>
  <si>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</si>
  <si>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</si>
  <si>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</si>
  <si>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</si>
  <si>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</si>
  <si>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</si>
  <si>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</si>
  <si>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</si>
  <si>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</si>
  <si>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</si>
  <si>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</si>
  <si>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</si>
  <si>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</si>
  <si>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</si>
  <si>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</si>
  <si>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</si>
  <si>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</si>
  <si>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</si>
  <si>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</si>
  <si>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</si>
  <si>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</si>
  <si>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</si>
  <si>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</si>
  <si>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</si>
  <si>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</si>
  <si>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</si>
  <si>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</si>
  <si>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</si>
  <si>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</si>
  <si>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</si>
  <si>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</si>
  <si>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</si>
  <si>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</si>
  <si>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</si>
  <si>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</si>
  <si>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</si>
  <si>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</si>
  <si>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</si>
  <si>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</si>
  <si>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</si>
  <si>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</si>
  <si>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</si>
  <si>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</si>
  <si>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</si>
  <si>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</si>
  <si>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</si>
  <si>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</si>
  <si>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</si>
  <si>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</si>
  <si>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</si>
  <si>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</si>
  <si>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</si>
  <si>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</si>
  <si>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</si>
  <si>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</si>
  <si>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</si>
  <si>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</si>
  <si>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</si>
  <si>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</si>
  <si>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</si>
  <si>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</si>
  <si>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</si>
  <si>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</si>
  <si>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</si>
  <si>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</si>
  <si>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</si>
  <si>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</si>
  <si>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</si>
  <si>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</si>
  <si>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</si>
  <si>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</si>
  <si>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</si>
  <si>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</si>
  <si>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</si>
  <si>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</si>
  <si>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</si>
  <si>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</si>
  <si>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</si>
  <si>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</si>
  <si>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</si>
  <si>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</si>
  <si>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</si>
  <si>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</si>
  <si>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</si>
  <si>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</si>
  <si>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</si>
  <si>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</si>
  <si>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</si>
  <si>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</si>
  <si>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</si>
  <si>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</si>
  <si>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</si>
  <si>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</si>
  <si>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</si>
  <si>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</si>
  <si>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</si>
  <si>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</si>
  <si>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</si>
  <si>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</si>
  <si>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</si>
  <si>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</si>
  <si>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</si>
  <si>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</si>
  <si>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</si>
  <si>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</si>
  <si>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</si>
  <si>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</si>
  <si>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</si>
  <si>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</si>
  <si>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</si>
  <si>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</si>
  <si>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</si>
  <si>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</si>
  <si>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</si>
  <si>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</si>
  <si>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</si>
  <si>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</si>
  <si>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</si>
  <si>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</si>
  <si>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</si>
  <si>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</si>
  <si>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</si>
  <si>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</si>
  <si>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</si>
  <si>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</si>
  <si>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</si>
  <si>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</si>
  <si>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</si>
  <si>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</si>
  <si>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</si>
  <si>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</si>
  <si>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</si>
  <si>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</si>
  <si>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</si>
  <si>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</si>
  <si>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</si>
  <si>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</si>
  <si>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</si>
  <si>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</si>
  <si>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</si>
  <si>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</si>
  <si>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</si>
  <si>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</si>
  <si>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</si>
  <si>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</si>
  <si>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</si>
  <si>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</si>
  <si>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</si>
  <si>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</si>
  <si>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</si>
  <si>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</si>
  <si>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</si>
  <si>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</si>
  <si>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</si>
  <si>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</si>
  <si>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</si>
  <si>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</si>
  <si>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</si>
  <si>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</si>
  <si>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</si>
  <si>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</si>
  <si>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</si>
  <si>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</si>
  <si>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</si>
  <si>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</si>
  <si>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</si>
  <si>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</si>
  <si>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</si>
  <si>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</si>
  <si>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</si>
  <si>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</si>
  <si>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</si>
  <si>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</si>
  <si>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</si>
  <si>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</si>
  <si>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</si>
  <si>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</si>
  <si>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</si>
  <si>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</si>
  <si>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</si>
  <si>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</si>
  <si>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</si>
  <si>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</si>
  <si>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</si>
  <si>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</si>
  <si>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</si>
  <si>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</si>
  <si>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</si>
  <si>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</si>
  <si>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</si>
  <si>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</si>
  <si>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</si>
  <si>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</si>
  <si>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</si>
  <si>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</si>
  <si>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</si>
  <si>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</si>
  <si>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</si>
  <si>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</si>
  <si>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</si>
  <si>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</si>
  <si>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</si>
  <si>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</si>
  <si>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</si>
  <si>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</si>
  <si>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</si>
  <si>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</si>
  <si>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</si>
  <si>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</si>
  <si>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</si>
  <si>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</si>
  <si>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</si>
  <si>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</si>
  <si>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</si>
  <si>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</si>
  <si>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</si>
  <si>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</si>
  <si>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</si>
  <si>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</si>
  <si>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</si>
  <si>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</si>
  <si>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</si>
  <si>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</si>
  <si>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</si>
  <si>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</si>
  <si>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</si>
  <si>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</si>
  <si>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</si>
  <si>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</si>
  <si>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</si>
  <si>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</si>
  <si>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</si>
  <si>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</si>
  <si>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</si>
  <si>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</si>
  <si>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</si>
  <si>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</si>
  <si>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</si>
  <si>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</si>
  <si>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</si>
  <si>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</si>
  <si>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</si>
  <si>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</si>
  <si>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</si>
  <si>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</si>
  <si>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</si>
  <si>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</si>
  <si>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</si>
  <si>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</si>
  <si>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</si>
  <si>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</si>
  <si>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</si>
  <si>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</si>
  <si>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</si>
  <si>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</si>
  <si>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</si>
  <si>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</si>
  <si>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</si>
  <si>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</si>
  <si>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</si>
  <si>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</si>
  <si>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</si>
  <si>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</si>
  <si>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</si>
  <si>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</si>
  <si>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</si>
  <si>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</si>
  <si>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</si>
  <si>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</si>
  <si>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</si>
  <si>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</si>
  <si>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</si>
  <si>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</si>
  <si>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</si>
  <si>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</si>
  <si>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</si>
  <si>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</si>
  <si>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</si>
  <si>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</si>
  <si>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</si>
  <si>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</si>
  <si>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</si>
  <si>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</si>
  <si>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</si>
  <si>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</si>
  <si>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</si>
  <si>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</si>
  <si>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</si>
  <si>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</si>
  <si>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</si>
  <si>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</si>
  <si>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</si>
  <si>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</si>
  <si>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</si>
  <si>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</si>
  <si>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</si>
  <si>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</si>
  <si>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</si>
  <si>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</si>
  <si>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</si>
  <si>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</si>
  <si>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</si>
  <si>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</si>
  <si>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</si>
  <si>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</si>
  <si>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</si>
  <si>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</si>
  <si>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</si>
  <si>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</si>
  <si>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</si>
  <si>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</si>
  <si>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</si>
  <si>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</si>
  <si>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</si>
  <si>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</si>
  <si>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</si>
  <si>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</si>
  <si>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</si>
  <si>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</si>
  <si>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</si>
  <si>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</si>
  <si>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</si>
  <si>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</si>
  <si>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</si>
  <si>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</si>
  <si>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</si>
  <si>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</si>
  <si>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</si>
  <si>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</si>
  <si>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</si>
  <si>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</si>
  <si>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</si>
  <si>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</si>
  <si>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</si>
  <si>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</si>
  <si>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</si>
  <si>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</si>
  <si>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</si>
  <si>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</si>
  <si>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</si>
  <si>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</si>
  <si>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</si>
  <si>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</si>
  <si>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</si>
  <si>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</si>
  <si>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</si>
  <si>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</si>
  <si>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</si>
  <si>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</si>
  <si>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</si>
  <si>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</si>
  <si>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</si>
  <si>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</si>
  <si>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</si>
  <si>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</si>
  <si>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</si>
  <si>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</si>
  <si>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</si>
  <si>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</si>
  <si>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</si>
  <si>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</si>
  <si>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</si>
  <si>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</si>
  <si>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</si>
  <si>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</si>
  <si>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</si>
  <si>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</si>
  <si>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</si>
  <si>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</si>
  <si>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</si>
  <si>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</si>
  <si>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</si>
  <si>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</si>
  <si>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</si>
  <si>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</si>
  <si>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</si>
  <si>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</si>
  <si>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</si>
  <si>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</si>
  <si>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</si>
  <si>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</si>
  <si>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</si>
  <si>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</si>
  <si>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</si>
  <si>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</si>
  <si>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</si>
  <si>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</si>
  <si>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</si>
  <si>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</si>
  <si>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</si>
  <si>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</si>
  <si>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</si>
  <si>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</si>
  <si>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</si>
  <si>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</si>
  <si>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</si>
  <si>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</si>
  <si>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</si>
  <si>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</si>
  <si>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</si>
  <si>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</si>
  <si>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</si>
  <si>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</si>
  <si>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</si>
  <si>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</si>
  <si>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</si>
  <si>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</si>
  <si>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</si>
  <si>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</si>
  <si>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</si>
  <si>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</si>
  <si>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</si>
  <si>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</si>
  <si>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</si>
  <si>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</si>
  <si>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</si>
  <si>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</si>
  <si>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</si>
  <si>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</si>
  <si>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</si>
  <si>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</si>
  <si>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</si>
  <si>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</si>
  <si>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</si>
  <si>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</si>
  <si>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</si>
  <si>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</si>
  <si>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</si>
  <si>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</si>
  <si>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</si>
  <si>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</si>
  <si>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</si>
  <si>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</si>
  <si>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</si>
  <si>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</si>
  <si>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</si>
  <si>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</si>
  <si>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</si>
  <si>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</si>
  <si>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</si>
  <si>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</si>
  <si>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</si>
  <si>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</si>
  <si>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</si>
  <si>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</si>
  <si>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</si>
  <si>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</si>
  <si>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</si>
  <si>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</si>
  <si>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</si>
  <si>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</si>
  <si>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</si>
  <si>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</si>
  <si>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</si>
  <si>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</si>
  <si>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</si>
  <si>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</si>
  <si>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</si>
  <si>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</si>
  <si>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</si>
  <si>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</si>
  <si>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</si>
  <si>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</si>
  <si>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</si>
  <si>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</si>
  <si>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</si>
  <si>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</si>
  <si>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</si>
  <si>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</si>
  <si>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</si>
  <si>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</si>
  <si>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</si>
  <si>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</si>
  <si>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</si>
  <si>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</si>
  <si>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</si>
  <si>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</si>
  <si>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</si>
  <si>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</si>
  <si>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</si>
  <si>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</si>
  <si>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</si>
  <si>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</si>
  <si>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</si>
  <si>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</si>
  <si>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</si>
  <si>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</si>
  <si>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</si>
  <si>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</si>
  <si>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</si>
  <si>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</si>
  <si>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</si>
  <si>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</si>
  <si>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</si>
  <si>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</si>
  <si>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</si>
  <si>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</si>
  <si>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</si>
  <si>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</si>
  <si>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</si>
  <si>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</si>
  <si>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</si>
  <si>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</si>
  <si>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</si>
  <si>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</si>
  <si>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</si>
  <si>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</si>
  <si>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</si>
  <si>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</si>
  <si>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</si>
  <si>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</si>
  <si>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</si>
  <si>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</si>
  <si>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</si>
  <si>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</si>
  <si>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</si>
  <si>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</si>
  <si>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</si>
  <si>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</si>
  <si>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</si>
  <si>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</si>
  <si>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</si>
  <si>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</si>
  <si>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</si>
  <si>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</si>
  <si>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</si>
  <si>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</si>
  <si>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</si>
  <si>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</si>
  <si>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</si>
  <si>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</si>
  <si>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</si>
  <si>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</si>
  <si>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</si>
  <si>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</si>
  <si>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</si>
  <si>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</si>
  <si>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</si>
  <si>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</si>
  <si>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</si>
  <si>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</si>
  <si>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</si>
  <si>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</si>
  <si>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</si>
  <si>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</si>
  <si>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</si>
  <si>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</si>
  <si>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</si>
  <si>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</si>
  <si>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</si>
  <si>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</si>
  <si>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</si>
  <si>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</si>
  <si>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</si>
  <si>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</si>
  <si>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</si>
  <si>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</si>
  <si>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</si>
  <si>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</si>
  <si>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</si>
  <si>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</si>
  <si>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</si>
  <si>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</si>
  <si>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</si>
  <si>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</si>
  <si>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</si>
  <si>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</si>
  <si>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</si>
  <si>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</si>
  <si>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</si>
  <si>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</si>
  <si>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</si>
  <si>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</si>
  <si>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</si>
  <si>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</si>
  <si>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</si>
  <si>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</si>
  <si>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</si>
  <si>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</si>
  <si>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</si>
  <si>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</si>
  <si>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</si>
  <si>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</si>
  <si>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</si>
  <si>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</si>
  <si>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</si>
  <si>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</si>
  <si>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</si>
  <si>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</si>
  <si>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</si>
  <si>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</si>
  <si>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</si>
  <si>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</si>
  <si>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</si>
  <si>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</si>
  <si>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</si>
  <si>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</si>
  <si>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</si>
  <si>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</si>
  <si>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</si>
  <si>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</si>
  <si>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</si>
  <si>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</si>
  <si>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</si>
  <si>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</si>
  <si>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</si>
  <si>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</si>
  <si>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</si>
  <si>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</si>
  <si>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</si>
  <si>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</si>
  <si>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</si>
  <si>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</si>
  <si>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</si>
  <si>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</si>
  <si>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</si>
  <si>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</si>
  <si>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</si>
  <si>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</si>
  <si>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</si>
  <si>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</si>
  <si>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</si>
  <si>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</si>
  <si>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</si>
  <si>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</si>
  <si>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</si>
  <si>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</si>
  <si>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</si>
  <si>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</si>
  <si>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</si>
  <si>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</si>
  <si>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</si>
  <si>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</si>
  <si>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</si>
  <si>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</si>
  <si>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</si>
  <si>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</si>
  <si>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</si>
  <si>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</si>
  <si>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</si>
  <si>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</si>
  <si>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</si>
  <si>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</si>
  <si>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</si>
  <si>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</si>
  <si>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</si>
  <si>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</si>
  <si>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</si>
  <si>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</si>
  <si>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</si>
  <si>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</si>
  <si>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</si>
  <si>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</si>
  <si>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</si>
  <si>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</si>
  <si>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</si>
  <si>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</si>
  <si>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</si>
  <si>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</si>
  <si>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</si>
  <si>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</si>
  <si>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</si>
  <si>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</si>
  <si>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</si>
  <si>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</si>
  <si>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</si>
  <si>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</si>
  <si>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</si>
  <si>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</si>
  <si>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</si>
  <si>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</si>
  <si>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</si>
  <si>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</si>
  <si>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</si>
  <si>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</si>
  <si>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</si>
  <si>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</si>
  <si>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</si>
  <si>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</si>
  <si>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</si>
  <si>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</si>
  <si>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</si>
  <si>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</si>
  <si>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</si>
  <si>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</si>
  <si>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</si>
  <si>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</si>
  <si>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</si>
  <si>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</si>
  <si>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</si>
  <si>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</si>
  <si>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</si>
  <si>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</si>
  <si>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</si>
  <si>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</si>
  <si>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</si>
  <si>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</si>
  <si>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</si>
  <si>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</si>
  <si>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</si>
  <si>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</si>
  <si>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</si>
  <si>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</si>
  <si>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</si>
  <si>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</si>
  <si>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</si>
  <si>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</si>
  <si>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</si>
  <si>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</si>
  <si>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</si>
  <si>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</si>
  <si>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</si>
  <si>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</si>
  <si>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</si>
  <si>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</si>
  <si>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</si>
  <si>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</si>
  <si>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</si>
  <si>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</si>
  <si>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</si>
  <si>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</si>
  <si>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</si>
  <si>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</si>
  <si>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</si>
  <si>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</si>
  <si>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</si>
  <si>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</si>
  <si>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</si>
  <si>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</si>
  <si>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</si>
  <si>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</si>
  <si>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</si>
  <si>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</si>
  <si>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</si>
  <si>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</si>
  <si>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</si>
  <si>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</si>
  <si>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</si>
  <si>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</si>
  <si>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</si>
  <si>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</si>
  <si>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</si>
  <si>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</si>
  <si>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</si>
  <si>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</si>
  <si>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</si>
  <si>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</si>
  <si>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</si>
  <si>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</si>
  <si>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</si>
  <si>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</si>
  <si>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</si>
  <si>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</si>
  <si>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</si>
  <si>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</si>
  <si>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</si>
  <si>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</si>
  <si>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</si>
  <si>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</si>
  <si>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</si>
  <si>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</si>
  <si>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</si>
  <si>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</si>
  <si>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</si>
  <si>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</si>
  <si>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</si>
  <si>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</si>
  <si>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</si>
  <si>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</si>
  <si>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</si>
  <si>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</si>
  <si>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</si>
  <si>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</si>
  <si>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</si>
  <si>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</si>
  <si>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</si>
  <si>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</si>
  <si>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</si>
  <si>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</si>
  <si>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</si>
  <si>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</si>
  <si>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</si>
  <si>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</si>
  <si>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</si>
  <si>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</si>
  <si>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</si>
  <si>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</si>
  <si>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</si>
  <si>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</si>
  <si>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</si>
  <si>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</si>
  <si>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</si>
  <si>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</si>
  <si>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</si>
  <si>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</si>
  <si>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</si>
  <si>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</si>
  <si>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</si>
  <si>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</si>
  <si>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</si>
  <si>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</si>
  <si>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</si>
  <si>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</si>
  <si>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</si>
  <si>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</si>
  <si>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</si>
  <si>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</si>
  <si>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</si>
  <si>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</si>
  <si>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</si>
  <si>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</si>
  <si>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</si>
  <si>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</si>
  <si>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</si>
  <si>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</si>
  <si>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</si>
  <si>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</si>
  <si>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</si>
  <si>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</si>
  <si>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</si>
  <si>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</si>
  <si>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</si>
  <si>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</si>
  <si>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</si>
  <si>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</si>
  <si>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</si>
  <si>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</si>
  <si>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</si>
  <si>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</si>
  <si>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</si>
  <si>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</si>
  <si>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</si>
  <si>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</si>
  <si>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</si>
  <si>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</si>
  <si>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</si>
  <si>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</si>
  <si>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</si>
  <si>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</si>
  <si>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</si>
  <si>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</si>
  <si>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</si>
  <si>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</si>
  <si>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</si>
  <si>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</si>
  <si>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</si>
  <si>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</si>
  <si>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</si>
  <si>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</si>
  <si>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</si>
  <si>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</si>
  <si>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</si>
  <si>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</si>
  <si>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</si>
  <si>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</si>
  <si>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</si>
  <si>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</si>
  <si>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</si>
  <si>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</si>
  <si>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</si>
  <si>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</si>
  <si>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</si>
  <si>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</si>
  <si>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</si>
  <si>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</si>
  <si>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</si>
  <si>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</si>
  <si>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</si>
  <si>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</si>
  <si>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</si>
  <si>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</si>
  <si>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</si>
  <si>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</si>
  <si>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</si>
  <si>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</si>
  <si>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</si>
  <si>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</si>
  <si>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</si>
  <si>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</si>
  <si>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</si>
  <si>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</si>
  <si>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</si>
  <si>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</si>
  <si>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</si>
  <si>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</si>
  <si>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</si>
  <si>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</si>
  <si>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</si>
  <si>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</si>
  <si>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</si>
  <si>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</si>
  <si>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</si>
  <si>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</si>
  <si>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</si>
  <si>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</si>
  <si>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</si>
  <si>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</si>
  <si>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</si>
  <si>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</si>
  <si>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</si>
  <si>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</si>
  <si>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</si>
  <si>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</si>
  <si>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</si>
  <si>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</si>
  <si>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</si>
  <si>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</si>
  <si>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</si>
  <si>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</si>
  <si>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</si>
  <si>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</si>
  <si>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</si>
  <si>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</si>
  <si>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</si>
  <si>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</si>
  <si>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</si>
  <si>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</si>
  <si>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</si>
  <si>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</si>
  <si>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</si>
  <si>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</si>
  <si>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</si>
  <si>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</si>
  <si>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</si>
  <si>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</si>
  <si>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</si>
  <si>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</si>
  <si>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</si>
  <si>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</si>
  <si>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</si>
  <si>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</si>
  <si>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</si>
  <si>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</si>
  <si>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</si>
  <si>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</si>
  <si>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</si>
  <si>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</si>
  <si>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</si>
  <si>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</si>
  <si>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</si>
  <si>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</si>
  <si>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</si>
  <si>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</si>
  <si>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</si>
  <si>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</si>
  <si>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</si>
  <si>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</si>
  <si>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</si>
  <si>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</si>
  <si>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</si>
  <si>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</si>
  <si>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</si>
  <si>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</si>
  <si>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</si>
  <si>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</si>
  <si>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</si>
  <si>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</si>
  <si>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</si>
  <si>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</si>
  <si>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</si>
  <si>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</si>
  <si>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</si>
  <si>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</si>
  <si>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</si>
  <si>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</si>
  <si>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</si>
  <si>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</si>
  <si>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</si>
  <si>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</si>
  <si>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</si>
  <si>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</si>
  <si>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</si>
  <si>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</si>
  <si>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</si>
  <si>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</si>
  <si>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</si>
  <si>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</si>
  <si>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</si>
  <si>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</si>
  <si>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</si>
  <si>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</si>
  <si>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</si>
  <si>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</si>
  <si>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</si>
  <si>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</si>
  <si>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</si>
  <si>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</si>
  <si>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</si>
  <si>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</si>
  <si>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</si>
  <si>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</si>
  <si>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</si>
  <si>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</si>
  <si>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</si>
  <si>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</si>
  <si>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</si>
  <si>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</si>
  <si>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</si>
  <si>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</si>
  <si>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</si>
  <si>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</si>
  <si>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</si>
  <si>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</si>
  <si>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</si>
  <si>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</si>
  <si>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</si>
  <si>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</si>
  <si>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</si>
  <si>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</si>
  <si>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</si>
  <si>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</si>
  <si>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</si>
  <si>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</si>
  <si>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</si>
  <si>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</si>
  <si>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</si>
  <si>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</si>
  <si>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</si>
  <si>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</si>
  <si>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</si>
  <si>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</si>
  <si>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</si>
  <si>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</si>
  <si>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</si>
  <si>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</si>
  <si>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</si>
  <si>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</si>
  <si>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</si>
  <si>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</si>
  <si>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</si>
  <si>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</si>
  <si>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</si>
  <si>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</si>
  <si>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</si>
  <si>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</si>
  <si>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</si>
  <si>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</si>
  <si>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</si>
  <si>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</si>
  <si>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</si>
  <si>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</si>
  <si>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</si>
  <si>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</si>
  <si>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</si>
  <si>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</si>
  <si>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</si>
  <si>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</si>
  <si>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</si>
  <si>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</si>
  <si>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</si>
  <si>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</si>
  <si>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</si>
  <si>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</si>
  <si>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</si>
  <si>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</si>
  <si>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</si>
  <si>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</si>
  <si>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</si>
  <si>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</si>
  <si>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</si>
  <si>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</si>
  <si>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</si>
  <si>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</si>
  <si>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</si>
  <si>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</si>
  <si>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</si>
  <si>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</si>
  <si>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</si>
  <si>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</si>
  <si>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</si>
  <si>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</si>
  <si>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</si>
  <si>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</si>
  <si>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</si>
  <si>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</si>
  <si>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</si>
  <si>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</si>
  <si>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</si>
  <si>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</si>
  <si>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</si>
  <si>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</si>
  <si>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</si>
  <si>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</si>
  <si>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</si>
  <si>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</si>
  <si>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</si>
  <si>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</si>
  <si>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</si>
  <si>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</si>
  <si>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</si>
  <si>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</si>
  <si>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</si>
  <si>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</si>
  <si>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</si>
  <si>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</si>
  <si>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</si>
  <si>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</si>
  <si>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</si>
  <si>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</si>
  <si>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</si>
  <si>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</si>
  <si>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</si>
  <si>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</si>
  <si>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</si>
  <si>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</si>
  <si>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</si>
  <si>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</si>
  <si>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</si>
  <si>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</si>
  <si>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</si>
  <si>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</si>
  <si>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</si>
  <si>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</si>
  <si>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</si>
  <si>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</si>
  <si>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</si>
  <si>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</si>
  <si>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</si>
  <si>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</si>
  <si>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</si>
  <si>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</si>
  <si>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</si>
  <si>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</si>
  <si>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</si>
  <si>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</si>
  <si>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</si>
  <si>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</si>
  <si>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</si>
  <si>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</si>
  <si>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</si>
  <si>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</si>
  <si>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</si>
  <si>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</si>
  <si>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</si>
  <si>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</si>
  <si>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</si>
  <si>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</si>
  <si>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</si>
  <si>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</si>
  <si>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</si>
  <si>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</si>
  <si>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</si>
  <si>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</si>
  <si>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</si>
  <si>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</si>
  <si>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</si>
  <si>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</si>
  <si>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</si>
  <si>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</si>
  <si>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</si>
  <si>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</si>
  <si>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</si>
  <si>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</si>
  <si>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</si>
  <si>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</si>
  <si>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</si>
  <si>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</si>
  <si>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</si>
  <si>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</si>
  <si>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</si>
  <si>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</si>
  <si>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</si>
  <si>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</si>
  <si>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</si>
  <si>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</si>
  <si>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</si>
  <si>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</si>
  <si>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</si>
  <si>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</si>
  <si>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</si>
  <si>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</si>
  <si>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</si>
  <si>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</si>
  <si>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</si>
  <si>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</si>
  <si>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</si>
  <si>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</si>
  <si>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</si>
  <si>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</si>
  <si>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</si>
  <si>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</si>
  <si>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</si>
  <si>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</si>
  <si>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</si>
  <si>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</si>
  <si>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</si>
  <si>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</si>
  <si>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</si>
  <si>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</si>
  <si>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</si>
  <si>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</si>
  <si>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</si>
  <si>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</si>
  <si>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</si>
  <si>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</si>
  <si>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</si>
  <si>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</si>
  <si>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</si>
  <si>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</si>
  <si>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</si>
  <si>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</si>
  <si>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</si>
  <si>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</si>
  <si>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</si>
  <si>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</si>
  <si>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</si>
  <si>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</si>
  <si>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</si>
  <si>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</si>
  <si>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</si>
  <si>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</si>
  <si>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</si>
  <si>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</si>
  <si>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</si>
  <si>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</si>
  <si>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</si>
  <si>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</si>
  <si>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</si>
  <si>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</si>
  <si>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</si>
  <si>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</si>
  <si>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</si>
  <si>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</si>
  <si>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</si>
  <si>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</si>
  <si>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</si>
  <si>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</si>
  <si>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</si>
  <si>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</si>
  <si>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</si>
  <si>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</si>
  <si>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</si>
  <si>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</si>
  <si>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</si>
  <si>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</si>
  <si>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</si>
  <si>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</si>
  <si>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</si>
  <si>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</si>
  <si>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</si>
  <si>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</si>
  <si>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</si>
  <si>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</si>
  <si>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</si>
  <si>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</si>
  <si>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</si>
  <si>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</si>
  <si>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</si>
  <si>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</si>
  <si>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</si>
  <si>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</si>
  <si>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</si>
  <si>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</si>
  <si>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</si>
  <si>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</si>
  <si>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</si>
  <si>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</si>
  <si>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</si>
  <si>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</si>
  <si>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</si>
  <si>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</si>
  <si>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</si>
  <si>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</si>
  <si>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</si>
  <si>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</si>
  <si>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</si>
  <si>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</si>
  <si>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</si>
  <si>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</si>
  <si>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</si>
  <si>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</si>
  <si>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</si>
  <si>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</si>
  <si>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</si>
  <si>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</si>
  <si>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</si>
  <si>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</si>
  <si>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</si>
  <si>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</si>
  <si>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</si>
  <si>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</si>
  <si>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</si>
  <si>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</si>
  <si>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</si>
  <si>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</si>
  <si>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</si>
  <si>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</si>
  <si>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</si>
  <si>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</si>
  <si>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</si>
  <si>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</si>
  <si>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</si>
  <si>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</si>
  <si>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</si>
  <si>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</si>
  <si>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</si>
  <si>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</si>
  <si>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</si>
  <si>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</si>
  <si>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</si>
  <si>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</si>
  <si>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</si>
  <si>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</si>
  <si>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</si>
  <si>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</si>
  <si>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</si>
  <si>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</si>
  <si>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</si>
  <si>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</si>
  <si>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</si>
  <si>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</si>
  <si>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</si>
  <si>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</si>
  <si>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</si>
  <si>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</si>
  <si>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</si>
  <si>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</si>
  <si>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</si>
  <si>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</si>
  <si>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</si>
  <si>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</si>
  <si>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</si>
  <si>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</si>
  <si>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</si>
  <si>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</si>
  <si>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</si>
  <si>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</si>
  <si>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</si>
  <si>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</si>
  <si>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</si>
  <si>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</si>
  <si>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</si>
  <si>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</si>
  <si>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</si>
  <si>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</si>
  <si>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</si>
  <si>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</si>
  <si>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</si>
  <si>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</si>
  <si>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</si>
  <si>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</si>
  <si>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</si>
  <si>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</si>
  <si>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</si>
  <si>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</si>
  <si>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</si>
  <si>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</si>
  <si>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</si>
  <si>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</si>
  <si>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</si>
  <si>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</si>
  <si>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</si>
  <si>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</si>
  <si>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</si>
  <si>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</si>
  <si>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</si>
  <si>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</si>
  <si>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</si>
  <si>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</si>
  <si>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</si>
  <si>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</si>
  <si>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</si>
  <si>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</si>
  <si>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</si>
  <si>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</si>
  <si>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</si>
  <si>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</si>
  <si>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</si>
  <si>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</si>
  <si>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</si>
  <si>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</si>
  <si>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</si>
  <si>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</si>
  <si>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</si>
  <si>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</si>
  <si>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</si>
  <si>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</si>
  <si>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</si>
  <si>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</si>
  <si>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</si>
  <si>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</si>
  <si>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</si>
  <si>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</si>
  <si>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</si>
  <si>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</si>
  <si>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</si>
  <si>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</si>
  <si>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</si>
  <si>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</si>
  <si>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</si>
  <si>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</si>
  <si>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</si>
  <si>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</si>
  <si>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</si>
  <si>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</si>
  <si>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</si>
  <si>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</si>
  <si>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</si>
  <si>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</si>
  <si>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</si>
  <si>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</si>
  <si>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</si>
  <si>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</si>
  <si>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</si>
  <si>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</si>
  <si>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</si>
  <si>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</si>
  <si>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</si>
  <si>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</si>
  <si>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</si>
  <si>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</si>
  <si>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</si>
  <si>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</si>
  <si>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</si>
  <si>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</si>
  <si>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</si>
  <si>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</si>
  <si>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</si>
  <si>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</si>
  <si>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</si>
  <si>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</si>
  <si>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</si>
  <si>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</si>
  <si>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</si>
  <si>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</si>
  <si>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</si>
  <si>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</si>
  <si>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</si>
  <si>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</si>
  <si>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</si>
  <si>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</si>
  <si>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</si>
  <si>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</si>
  <si>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</si>
  <si>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</si>
  <si>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</si>
  <si>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</si>
  <si>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</si>
  <si>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</si>
  <si>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</si>
  <si>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</si>
  <si>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</si>
  <si>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</si>
  <si>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</si>
  <si>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</si>
  <si>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</si>
  <si>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</si>
  <si>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</si>
  <si>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</si>
  <si>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</si>
  <si>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</si>
  <si>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</si>
  <si>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</si>
  <si>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</si>
  <si>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</si>
  <si>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</si>
  <si>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</si>
  <si>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</si>
  <si>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</si>
  <si>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</si>
  <si>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</si>
  <si>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</si>
  <si>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</si>
  <si>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</si>
  <si>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</si>
  <si>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</si>
  <si>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</si>
  <si>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</si>
  <si>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</si>
  <si>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</si>
  <si>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</si>
  <si>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</si>
  <si>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</si>
  <si>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</si>
  <si>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</si>
  <si>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</si>
  <si>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</si>
  <si>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</si>
  <si>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</si>
  <si>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</si>
  <si>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</si>
  <si>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</si>
  <si>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</si>
  <si>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</si>
  <si>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</si>
  <si>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</si>
  <si>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</si>
  <si>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</si>
  <si>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</si>
  <si>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</si>
  <si>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</si>
  <si>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</si>
  <si>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</si>
  <si>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</si>
  <si>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</si>
  <si>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</si>
  <si>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</si>
  <si>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</si>
  <si>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</si>
  <si>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</si>
  <si>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</si>
  <si>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</si>
  <si>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</si>
  <si>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</si>
  <si>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</si>
  <si>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</si>
  <si>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</si>
  <si>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</si>
  <si>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</si>
  <si>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</si>
  <si>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</si>
  <si>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</si>
  <si>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</si>
  <si>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</si>
  <si>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</si>
  <si>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</si>
  <si>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</si>
  <si>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</si>
  <si>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</si>
  <si>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</si>
  <si>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</si>
  <si>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</si>
  <si>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</si>
  <si>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</si>
  <si>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</si>
  <si>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</si>
  <si>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</si>
  <si>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</si>
  <si>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</si>
  <si>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</si>
  <si>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</si>
  <si>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</si>
  <si>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</si>
  <si>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</si>
  <si>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</si>
  <si>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</si>
  <si>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</si>
  <si>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</si>
  <si>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</si>
  <si>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</si>
  <si>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</si>
  <si>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</si>
  <si>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</si>
  <si>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</si>
  <si>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</si>
  <si>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</si>
  <si>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</si>
  <si>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</si>
  <si>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</si>
  <si>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</si>
  <si>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</si>
  <si>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</si>
  <si>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</si>
  <si>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</si>
  <si>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</si>
  <si>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</si>
  <si>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</si>
  <si>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</si>
  <si>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</si>
  <si>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</si>
  <si>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</si>
  <si>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</si>
  <si>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</si>
  <si>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</si>
  <si>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</si>
  <si>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</si>
  <si>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</si>
  <si>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</si>
  <si>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</si>
  <si>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</si>
  <si>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</si>
  <si>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</si>
  <si>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</si>
  <si>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</si>
  <si>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</si>
  <si>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</si>
  <si>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</si>
  <si>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</si>
  <si>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</si>
  <si>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</si>
  <si>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</si>
  <si>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</si>
  <si>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</si>
  <si>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</si>
  <si>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</si>
  <si>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</si>
  <si>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</si>
  <si>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</si>
  <si>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</si>
  <si>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</si>
  <si>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</si>
  <si>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</si>
  <si>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</si>
  <si>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</si>
  <si>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</si>
  <si>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</si>
  <si>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</si>
  <si>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</si>
  <si>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</si>
  <si>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</si>
  <si>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</si>
  <si>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</si>
  <si>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</si>
  <si>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</si>
  <si>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</si>
  <si>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</si>
  <si>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</si>
  <si>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</si>
  <si>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</si>
  <si>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</si>
  <si>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</si>
  <si>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</si>
  <si>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</si>
  <si>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</si>
  <si>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</si>
  <si>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</si>
  <si>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</si>
  <si>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</si>
  <si>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</si>
  <si>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</si>
  <si>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</si>
  <si>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</si>
  <si>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</si>
  <si>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</si>
  <si>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</si>
  <si>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</si>
  <si>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</si>
  <si>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</si>
  <si>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</si>
  <si>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</si>
  <si>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</si>
  <si>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</si>
  <si>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</si>
  <si>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</si>
  <si>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</si>
  <si>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</si>
  <si>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</si>
  <si>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</si>
  <si>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</si>
  <si>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</si>
  <si>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</si>
  <si>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</si>
  <si>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</si>
  <si>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</si>
  <si>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</si>
  <si>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</si>
  <si>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</si>
  <si>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</si>
  <si>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</si>
  <si>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</si>
  <si>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</si>
  <si>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</si>
  <si>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</si>
  <si>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</si>
  <si>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</si>
  <si>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</si>
  <si>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</si>
  <si>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</si>
  <si>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</si>
  <si>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</si>
  <si>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</si>
  <si>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</si>
  <si>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</si>
  <si>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</si>
  <si>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</si>
  <si>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</si>
  <si>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</si>
  <si>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</si>
  <si>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</si>
  <si>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</si>
  <si>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</si>
  <si>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</si>
  <si>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</si>
  <si>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</si>
  <si>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</si>
  <si>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</si>
  <si>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</si>
  <si>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</si>
  <si>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</si>
  <si>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</si>
  <si>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</si>
  <si>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</si>
  <si>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</si>
  <si>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</si>
  <si>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</si>
  <si>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</si>
  <si>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</si>
  <si>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</si>
  <si>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</si>
  <si>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</si>
  <si>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</si>
  <si>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</si>
  <si>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</si>
  <si>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</si>
  <si>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</si>
  <si>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</si>
  <si>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</si>
  <si>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</si>
  <si>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</si>
  <si>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</si>
  <si>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</si>
  <si>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</si>
  <si>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</si>
  <si>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</si>
  <si>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</si>
  <si>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</si>
  <si>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</si>
  <si>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</si>
  <si>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</si>
  <si>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</si>
  <si>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</si>
  <si>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</si>
  <si>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</si>
  <si>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</si>
  <si>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</si>
  <si>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</si>
  <si>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</si>
  <si>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</si>
  <si>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</si>
  <si>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</si>
  <si>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</si>
  <si>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</si>
  <si>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</si>
  <si>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</si>
  <si>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</si>
  <si>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</si>
  <si>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</si>
  <si>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</si>
  <si>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</si>
  <si>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</si>
  <si>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</si>
  <si>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</si>
  <si>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</si>
  <si>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</si>
  <si>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</si>
  <si>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</si>
  <si>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</si>
  <si>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</si>
  <si>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</si>
  <si>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</si>
  <si>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</si>
  <si>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</si>
  <si>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</si>
  <si>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</si>
  <si>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</si>
  <si>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</si>
  <si>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</si>
  <si>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</si>
  <si>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</si>
  <si>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</si>
  <si>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</si>
  <si>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</si>
  <si>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</si>
  <si>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</si>
  <si>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</si>
  <si>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</si>
  <si>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</si>
  <si>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</si>
  <si>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</si>
  <si>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</si>
  <si>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</si>
  <si>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</si>
  <si>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</si>
  <si>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</si>
  <si>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</si>
  <si>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</si>
  <si>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</si>
  <si>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</si>
  <si>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</si>
  <si>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</si>
  <si>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</si>
  <si>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</si>
  <si>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</si>
  <si>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</si>
  <si>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</si>
  <si>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</si>
  <si>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</si>
  <si>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</si>
  <si>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</si>
  <si>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</si>
  <si>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</si>
  <si>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</si>
  <si>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</si>
  <si>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</si>
  <si>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</si>
  <si>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</si>
  <si>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</si>
  <si>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</si>
  <si>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</si>
  <si>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</si>
  <si>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</si>
  <si>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</si>
  <si>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</si>
  <si>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</si>
  <si>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</si>
  <si>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</si>
  <si>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</si>
  <si>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</si>
  <si>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</si>
  <si>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</si>
  <si>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</si>
  <si>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</si>
  <si>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</si>
  <si>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</si>
  <si>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</si>
  <si>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</si>
  <si>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</si>
  <si>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</si>
  <si>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</si>
  <si>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</si>
  <si>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</si>
  <si>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</si>
  <si>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</si>
  <si>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</si>
  <si>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</si>
  <si>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</si>
  <si>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</si>
  <si>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</si>
  <si>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</si>
  <si>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</si>
  <si>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</si>
  <si>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</si>
  <si>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</si>
  <si>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</si>
  <si>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</si>
  <si>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</si>
  <si>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</si>
  <si>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</si>
  <si>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</si>
  <si>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</si>
  <si>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</si>
  <si>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</si>
  <si>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</si>
  <si>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</si>
  <si>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</si>
  <si>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</si>
  <si>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</si>
  <si>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</si>
  <si>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</si>
  <si>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</si>
  <si>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</si>
  <si>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</si>
  <si>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</si>
  <si>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</si>
  <si>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</si>
  <si>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</si>
  <si>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</si>
  <si>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</si>
  <si>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</si>
  <si>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</si>
  <si>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</si>
  <si>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</si>
  <si>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</si>
  <si>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</si>
  <si>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</si>
  <si>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</si>
  <si>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</si>
  <si>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</si>
  <si>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</si>
  <si>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</si>
  <si>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</si>
  <si>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</si>
  <si>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</si>
  <si>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</si>
  <si>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</si>
  <si>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</si>
  <si>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</si>
  <si>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</si>
  <si>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</si>
  <si>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</si>
  <si>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</si>
  <si>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</si>
  <si>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</si>
  <si>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</si>
  <si>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</si>
  <si>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</si>
  <si>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</si>
  <si>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</si>
  <si>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</si>
  <si>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</si>
  <si>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</si>
  <si>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</si>
  <si>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</si>
  <si>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</si>
  <si>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</si>
  <si>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</si>
  <si>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</si>
  <si>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</si>
  <si>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</si>
  <si>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</si>
  <si>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</si>
  <si>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</si>
  <si>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</si>
  <si>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</si>
  <si>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</si>
  <si>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</si>
  <si>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</si>
  <si>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</si>
  <si>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</si>
  <si>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</si>
  <si>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</si>
  <si>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</si>
  <si>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</si>
  <si>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</si>
  <si>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</si>
  <si>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</si>
  <si>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</si>
  <si>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</si>
  <si>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</si>
  <si>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</si>
  <si>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</si>
  <si>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</si>
  <si>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</si>
  <si>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</si>
  <si>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</si>
  <si>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</si>
  <si>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</si>
  <si>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</si>
  <si>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</si>
  <si>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</si>
  <si>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</si>
  <si>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</si>
  <si>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</si>
  <si>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</si>
  <si>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</si>
  <si>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</si>
  <si>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</si>
  <si>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</si>
  <si>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</si>
  <si>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</si>
  <si>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</si>
  <si>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</si>
  <si>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</si>
  <si>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</si>
  <si>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</si>
  <si>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</si>
  <si>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</si>
  <si>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</si>
  <si>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</si>
  <si>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</si>
  <si>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</si>
  <si>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</si>
  <si>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</si>
  <si>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</si>
  <si>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</si>
  <si>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</si>
  <si>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</si>
  <si>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</si>
  <si>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</si>
  <si>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</si>
  <si>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</si>
  <si>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</si>
  <si>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</si>
  <si>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</si>
  <si>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</si>
  <si>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</si>
  <si>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</si>
  <si>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</si>
  <si>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</si>
  <si>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</si>
  <si>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</si>
  <si>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</si>
  <si>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</si>
  <si>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</si>
  <si>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</si>
  <si>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</si>
  <si>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</si>
  <si>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</si>
  <si>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</si>
  <si>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</si>
  <si>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</si>
  <si>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</si>
  <si>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</si>
  <si>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</si>
  <si>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</si>
  <si>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</si>
  <si>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</si>
  <si>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</si>
  <si>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</si>
  <si>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</si>
  <si>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</si>
  <si>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</si>
  <si>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</si>
  <si>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</si>
  <si>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</si>
  <si>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</si>
  <si>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</si>
  <si>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</si>
  <si>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</si>
  <si>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</si>
  <si>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</si>
  <si>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</si>
  <si>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</si>
  <si>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</si>
  <si>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</si>
  <si>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</si>
  <si>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</si>
  <si>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</si>
  <si>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</si>
  <si>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</si>
  <si>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</si>
  <si>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</si>
  <si>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</si>
  <si>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</si>
  <si>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</si>
  <si>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</si>
  <si>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</si>
  <si>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</si>
  <si>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</si>
  <si>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</si>
  <si>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</si>
  <si>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</si>
  <si>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</si>
  <si>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</si>
  <si>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</si>
  <si>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</si>
  <si>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</si>
  <si>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</si>
  <si>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</si>
  <si>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</si>
  <si>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</si>
  <si>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</si>
  <si>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</si>
  <si>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</si>
  <si>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</si>
  <si>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</si>
  <si>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</si>
  <si>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</si>
  <si>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</si>
  <si>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</si>
  <si>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</si>
  <si>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</si>
  <si>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</si>
  <si>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</si>
  <si>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</si>
  <si>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</si>
  <si>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</si>
  <si>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</si>
  <si>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</si>
  <si>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</si>
  <si>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</si>
  <si>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</si>
  <si>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</si>
  <si>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</si>
  <si>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</si>
  <si>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</si>
  <si>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</si>
  <si>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</si>
  <si>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</si>
  <si>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</si>
  <si>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</si>
  <si>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</si>
  <si>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</si>
  <si>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</si>
  <si>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</si>
  <si>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</si>
  <si>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</si>
  <si>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</si>
  <si>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</si>
  <si>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</si>
  <si>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</si>
  <si>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</si>
  <si>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</si>
  <si>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</si>
  <si>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</si>
  <si>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</si>
  <si>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</si>
  <si>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</si>
  <si>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</si>
  <si>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</si>
  <si>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</si>
  <si>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</si>
  <si>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</si>
  <si>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</si>
  <si>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</si>
  <si>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</si>
  <si>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</si>
  <si>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</si>
  <si>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</si>
  <si>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</si>
  <si>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</si>
  <si>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</si>
  <si>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</si>
  <si>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</si>
  <si>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</si>
  <si>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</si>
  <si>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</si>
  <si>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</si>
  <si>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</si>
  <si>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</si>
  <si>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</si>
  <si>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</si>
  <si>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</si>
  <si>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</si>
  <si>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</si>
  <si>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</si>
  <si>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</si>
  <si>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</si>
  <si>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</si>
  <si>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</si>
  <si>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</si>
  <si>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</si>
  <si>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</si>
  <si>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</si>
  <si>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</si>
  <si>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</si>
  <si>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</si>
  <si>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</si>
  <si>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</si>
  <si>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</si>
  <si>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</si>
  <si>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</si>
  <si>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</si>
  <si>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</si>
  <si>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</si>
  <si>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</si>
  <si>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</si>
  <si>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</si>
  <si>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</si>
  <si>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</si>
  <si>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</si>
  <si>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</si>
  <si>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</si>
  <si>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</si>
  <si>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</si>
  <si>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</si>
  <si>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</si>
  <si>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</si>
  <si>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</si>
  <si>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</si>
  <si>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</si>
  <si>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</si>
  <si>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</si>
  <si>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</si>
  <si>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</si>
  <si>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</si>
  <si>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</si>
  <si>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</si>
  <si>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</si>
  <si>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</si>
  <si>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</si>
  <si>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</si>
  <si>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</si>
  <si>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</si>
  <si>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</si>
  <si>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</si>
  <si>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</si>
  <si>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</si>
  <si>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</si>
  <si>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</si>
  <si>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</si>
  <si>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</si>
  <si>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</si>
  <si>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</si>
  <si>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</si>
  <si>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</si>
  <si>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</si>
  <si>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</si>
  <si>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</si>
  <si>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</si>
  <si>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</si>
  <si>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</si>
  <si>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</si>
  <si>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</si>
  <si>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</si>
  <si>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</si>
  <si>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</si>
  <si>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</si>
  <si>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</si>
  <si>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</si>
  <si>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</si>
  <si>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</si>
  <si>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</si>
  <si>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</si>
  <si>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</si>
  <si>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</si>
  <si>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</si>
  <si>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</si>
  <si>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</si>
  <si>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</si>
  <si>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</si>
  <si>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</si>
  <si>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</si>
  <si>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</si>
  <si>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</si>
  <si>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</si>
  <si>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</si>
  <si>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</si>
  <si>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</si>
  <si>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</si>
  <si>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</si>
  <si>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</si>
  <si>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</si>
  <si>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</si>
  <si>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</si>
  <si>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</si>
  <si>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</si>
  <si>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</si>
  <si>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</si>
  <si>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</si>
  <si>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</si>
  <si>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</si>
  <si>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</si>
  <si>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</si>
  <si>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</si>
  <si>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</si>
  <si>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</si>
  <si>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</si>
  <si>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</si>
  <si>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</si>
  <si>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</si>
  <si>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</si>
  <si>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</si>
  <si>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</si>
  <si>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</si>
  <si>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</si>
  <si>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</si>
  <si>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</si>
  <si>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</si>
  <si>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</si>
  <si>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</si>
  <si>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</si>
  <si>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</si>
  <si>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</si>
  <si>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</si>
  <si>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</si>
  <si>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</si>
  <si>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</si>
  <si>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</si>
  <si>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</si>
  <si>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</si>
  <si>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</si>
  <si>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</si>
  <si>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</si>
  <si>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</si>
  <si>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</si>
  <si>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</si>
  <si>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</si>
  <si>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</si>
  <si>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</si>
  <si>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</si>
  <si>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</si>
  <si>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</si>
  <si>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</si>
  <si>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</si>
  <si>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</si>
  <si>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</si>
  <si>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</si>
  <si>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</si>
  <si>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</si>
  <si>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</si>
  <si>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</si>
  <si>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</si>
  <si>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</si>
  <si>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</si>
  <si>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</si>
  <si>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</si>
  <si>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</si>
  <si>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</si>
  <si>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</si>
  <si>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</si>
  <si>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</si>
  <si>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</si>
  <si>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</si>
  <si>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</si>
  <si>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</si>
  <si>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</si>
  <si>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</si>
  <si>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</si>
  <si>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</si>
  <si>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</si>
  <si>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</si>
  <si>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</si>
  <si>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</si>
  <si>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</si>
  <si>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</si>
  <si>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</si>
  <si>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</si>
  <si>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</si>
  <si>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</si>
  <si>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</si>
  <si>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</si>
  <si>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</si>
  <si>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</si>
  <si>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</si>
  <si>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</si>
  <si>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</si>
  <si>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</si>
  <si>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</si>
  <si>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</si>
  <si>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</si>
  <si>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</si>
  <si>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</si>
  <si>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</si>
  <si>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</si>
  <si>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</si>
  <si>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</si>
  <si>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</si>
  <si>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</si>
  <si>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</si>
  <si>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</si>
  <si>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</si>
  <si>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</si>
  <si>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</si>
  <si>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</si>
  <si>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</si>
  <si>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</si>
  <si>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</si>
  <si>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</si>
  <si>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</si>
  <si>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</si>
  <si>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</si>
  <si>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</si>
  <si>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</si>
  <si>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</si>
  <si>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</si>
  <si>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</si>
  <si>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</si>
  <si>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</si>
  <si>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</si>
  <si>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</si>
  <si>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</si>
  <si>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</si>
  <si>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</si>
  <si>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</si>
  <si>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</si>
  <si>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</si>
  <si>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</si>
  <si>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</si>
  <si>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</si>
  <si>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</si>
  <si>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</si>
  <si>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</si>
  <si>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</si>
  <si>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</si>
  <si>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</si>
  <si>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</si>
  <si>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</si>
  <si>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</si>
  <si>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</si>
  <si>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</si>
  <si>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</si>
  <si>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</si>
  <si>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</si>
  <si>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</si>
  <si>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</si>
  <si>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</si>
  <si>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</si>
  <si>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</si>
  <si>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</si>
  <si>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</si>
  <si>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</si>
  <si>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</si>
  <si>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</si>
  <si>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</si>
  <si>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</si>
  <si>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</si>
  <si>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</si>
  <si>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</si>
  <si>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</si>
  <si>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</si>
  <si>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</si>
  <si>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</si>
  <si>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</si>
  <si>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</si>
  <si>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</si>
  <si>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</si>
  <si>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</si>
  <si>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</si>
  <si>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</si>
  <si>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</si>
  <si>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</si>
  <si>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</si>
  <si>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</si>
  <si>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</si>
  <si>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</si>
  <si>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</si>
  <si>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</si>
  <si>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</si>
  <si>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</si>
  <si>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</si>
  <si>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</si>
  <si>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</si>
  <si>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</si>
  <si>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</si>
  <si>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</si>
  <si>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</si>
  <si>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</si>
  <si>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</si>
  <si>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</si>
  <si>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</si>
  <si>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</si>
  <si>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</si>
  <si>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</si>
  <si>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</si>
  <si>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</si>
  <si>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</si>
  <si>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</si>
  <si>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</si>
  <si>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</si>
  <si>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</si>
  <si>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</si>
  <si>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</si>
  <si>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</si>
  <si>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</si>
  <si>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</si>
  <si>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</si>
  <si>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</si>
  <si>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</si>
  <si>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</si>
  <si>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</si>
  <si>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</si>
  <si>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</si>
  <si>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</si>
  <si>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</si>
  <si>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</si>
  <si>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</si>
  <si>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</si>
  <si>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</si>
  <si>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</si>
  <si>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</si>
  <si>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</si>
  <si>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</si>
  <si>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</si>
  <si>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</si>
  <si>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</si>
  <si>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</si>
  <si>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</si>
  <si>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</si>
  <si>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</si>
  <si>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</si>
  <si>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</si>
  <si>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</si>
  <si>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</si>
  <si>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</si>
  <si>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</si>
  <si>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</si>
  <si>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</si>
  <si>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</si>
  <si>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</si>
  <si>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</si>
  <si>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</si>
  <si>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</si>
  <si>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</si>
  <si>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</si>
  <si>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</si>
  <si>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</si>
  <si>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</si>
  <si>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</si>
  <si>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</si>
  <si>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</si>
  <si>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</si>
  <si>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</si>
  <si>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</si>
  <si>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</si>
  <si>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</si>
  <si>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</si>
  <si>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</si>
  <si>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</si>
  <si>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</si>
  <si>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</si>
  <si>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</si>
  <si>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</si>
  <si>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</si>
  <si>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</si>
  <si>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</si>
  <si>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</si>
  <si>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</si>
  <si>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</si>
  <si>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</si>
  <si>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</si>
  <si>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</si>
  <si>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</si>
  <si>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</si>
  <si>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</si>
  <si>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</si>
  <si>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</si>
  <si>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</si>
  <si>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</si>
  <si>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</si>
  <si>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</si>
  <si>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</si>
  <si>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</si>
  <si>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</si>
  <si>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</si>
  <si>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</si>
  <si>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</si>
  <si>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</si>
  <si>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</si>
  <si>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</si>
  <si>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</si>
  <si>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</si>
  <si>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</si>
  <si>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</si>
  <si>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</si>
  <si>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</si>
  <si>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</si>
  <si>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</si>
  <si>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</si>
  <si>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</si>
  <si>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</si>
  <si>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</si>
  <si>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</si>
  <si>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</si>
  <si>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</si>
  <si>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</si>
  <si>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</si>
  <si>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</si>
  <si>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</si>
  <si>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</si>
  <si>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</si>
  <si>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</si>
  <si>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</si>
  <si>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</si>
  <si>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</si>
  <si>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</si>
  <si>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</si>
  <si>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</si>
  <si>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</si>
  <si>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</si>
  <si>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</si>
  <si>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</si>
  <si>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</si>
  <si>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</si>
  <si>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</si>
  <si>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</si>
  <si>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</si>
  <si>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</si>
  <si>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</si>
  <si>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</si>
  <si>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</si>
  <si>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</si>
  <si>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</si>
  <si>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</si>
  <si>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</si>
  <si>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</si>
  <si>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</si>
  <si>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</si>
  <si>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</si>
  <si>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</si>
  <si>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</si>
  <si>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</si>
  <si>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</si>
  <si>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</si>
  <si>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</si>
  <si>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</si>
  <si>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</si>
  <si>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</si>
  <si>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</si>
  <si>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</si>
  <si>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</si>
  <si>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</si>
  <si>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</si>
  <si>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</si>
  <si>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</si>
  <si>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</si>
  <si>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</si>
  <si>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</si>
  <si>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</si>
  <si>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</si>
  <si>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</si>
  <si>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</si>
  <si>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</si>
  <si>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</si>
  <si>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</si>
  <si>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</si>
  <si>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</si>
  <si>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</si>
  <si>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</si>
  <si>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</si>
  <si>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</si>
  <si>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</si>
  <si>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</si>
  <si>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</si>
  <si>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</si>
  <si>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</si>
  <si>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</si>
  <si>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</si>
  <si>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</si>
  <si>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</si>
  <si>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</si>
  <si>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</si>
  <si>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</si>
  <si>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</si>
  <si>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</si>
  <si>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</si>
  <si>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</si>
  <si>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</si>
  <si>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</si>
  <si>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</si>
  <si>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</si>
  <si>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</si>
  <si>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</si>
  <si>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</si>
  <si>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</si>
  <si>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</si>
  <si>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</si>
  <si>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</si>
  <si>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</si>
  <si>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</si>
  <si>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</si>
  <si>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</si>
  <si>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</si>
  <si>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</si>
  <si>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</si>
  <si>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</si>
  <si>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</si>
  <si>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</si>
  <si>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</si>
  <si>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</si>
  <si>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</si>
  <si>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</si>
  <si>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</si>
  <si>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</si>
  <si>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</si>
  <si>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</si>
  <si>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</si>
  <si>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</si>
  <si>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</si>
  <si>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</si>
  <si>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</si>
  <si>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</si>
  <si>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</si>
  <si>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</si>
  <si>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</si>
  <si>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</si>
  <si>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</si>
  <si>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</si>
  <si>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</si>
  <si>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</si>
  <si>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</si>
  <si>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</si>
  <si>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</si>
  <si>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</si>
  <si>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</si>
  <si>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</si>
  <si>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</si>
  <si>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</si>
  <si>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</si>
  <si>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</si>
  <si>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</si>
  <si>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</si>
  <si>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</si>
  <si>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</si>
  <si>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</si>
  <si>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</si>
  <si>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</si>
  <si>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</si>
  <si>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</si>
  <si>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</si>
  <si>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</si>
  <si>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</si>
  <si>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</si>
  <si>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</si>
  <si>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</si>
  <si>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</si>
  <si>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</si>
  <si>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</si>
  <si>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</si>
  <si>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</si>
  <si>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</si>
  <si>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</si>
  <si>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</si>
  <si>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</si>
  <si>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</si>
  <si>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</si>
  <si>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</si>
  <si>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</si>
  <si>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</si>
  <si>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</si>
  <si>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</si>
  <si>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</si>
  <si>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</si>
  <si>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</si>
  <si>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</si>
  <si>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</si>
  <si>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</si>
  <si>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</si>
  <si>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</si>
  <si>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</si>
  <si>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</si>
  <si>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</si>
  <si>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</si>
  <si>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</si>
  <si>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</si>
  <si>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</si>
  <si>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</si>
  <si>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</si>
  <si>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</si>
  <si>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</si>
  <si>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</si>
  <si>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</si>
  <si>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</si>
  <si>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</si>
  <si>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</si>
  <si>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</si>
  <si>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</si>
  <si>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</si>
  <si>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</si>
  <si>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</si>
  <si>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</si>
  <si>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</si>
  <si>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</si>
  <si>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</si>
  <si>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</si>
  <si>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</si>
  <si>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</si>
  <si>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</si>
  <si>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</si>
  <si>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</si>
  <si>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</si>
  <si>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</si>
  <si>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</si>
  <si>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</si>
  <si>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</si>
  <si>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</si>
  <si>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</si>
  <si>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</si>
  <si>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</si>
  <si>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</si>
  <si>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</si>
  <si>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</si>
  <si>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</si>
  <si>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</si>
  <si>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</si>
  <si>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</si>
  <si>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</si>
  <si>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</si>
  <si>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</si>
  <si>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</si>
  <si>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</si>
  <si>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</si>
  <si>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</si>
  <si>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</si>
  <si>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</si>
  <si>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</si>
  <si>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</si>
  <si>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</si>
  <si>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</si>
  <si>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</si>
  <si>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</si>
  <si>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</si>
  <si>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</si>
  <si>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</si>
  <si>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</si>
  <si>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</si>
  <si>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</si>
  <si>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</si>
  <si>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</si>
  <si>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</si>
  <si>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</si>
  <si>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</si>
  <si>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</si>
  <si>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</si>
  <si>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</si>
  <si>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</si>
  <si>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</si>
  <si>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</si>
  <si>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</si>
  <si>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</si>
  <si>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</si>
  <si>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</si>
  <si>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</si>
  <si>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</si>
  <si>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</si>
  <si>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</si>
  <si>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</si>
  <si>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</si>
  <si>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</si>
  <si>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</si>
  <si>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</si>
  <si>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</si>
  <si>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</si>
  <si>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</si>
  <si>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</si>
  <si>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</si>
  <si>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</si>
  <si>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</si>
  <si>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</si>
  <si>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</si>
  <si>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</si>
  <si>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</si>
  <si>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</si>
  <si>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</si>
  <si>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</si>
  <si>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</si>
  <si>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</si>
  <si>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</si>
  <si>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</si>
  <si>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</si>
  <si>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</si>
  <si>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</si>
  <si>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</si>
  <si>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</si>
  <si>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</si>
  <si>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</si>
  <si>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</si>
  <si>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</si>
  <si>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</si>
  <si>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</si>
  <si>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</si>
  <si>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</si>
  <si>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</si>
  <si>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</si>
  <si>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</si>
  <si>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</si>
  <si>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</si>
  <si>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</si>
  <si>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</si>
  <si>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</si>
  <si>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</si>
  <si>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</si>
  <si>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</si>
  <si>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</si>
  <si>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</si>
  <si>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</si>
  <si>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</si>
  <si>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</si>
  <si>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</si>
  <si>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</si>
  <si>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</si>
  <si>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</si>
  <si>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</si>
  <si>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</si>
  <si>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</si>
  <si>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</si>
  <si>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</si>
  <si>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</si>
  <si>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</si>
  <si>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</si>
  <si>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</si>
  <si>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</si>
  <si>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</si>
  <si>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</si>
  <si>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</si>
  <si>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</si>
  <si>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</si>
  <si>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</si>
  <si>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</si>
  <si>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</si>
  <si>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</si>
  <si>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</si>
  <si>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</si>
  <si>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</si>
  <si>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</si>
  <si>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</si>
  <si>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</si>
  <si>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</si>
  <si>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</si>
  <si>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</si>
  <si>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</si>
  <si>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</si>
  <si>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</si>
  <si>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</si>
  <si>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</si>
  <si>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</si>
  <si>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</si>
  <si>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</si>
  <si>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</si>
  <si>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</si>
  <si>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</si>
  <si>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</si>
  <si>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</si>
  <si>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</si>
  <si>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</si>
  <si>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</si>
  <si>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</si>
  <si>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</si>
  <si>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</si>
  <si>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</si>
  <si>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</si>
  <si>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</si>
  <si>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</si>
  <si>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</si>
  <si>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</si>
  <si>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</si>
  <si>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</si>
  <si>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</si>
  <si>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</si>
  <si>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</si>
  <si>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</si>
  <si>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</si>
  <si>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</si>
  <si>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</si>
  <si>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</si>
  <si>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</si>
  <si>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</si>
  <si>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</si>
  <si>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</si>
  <si>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</si>
  <si>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</si>
  <si>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</si>
  <si>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</si>
  <si>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</si>
  <si>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</si>
  <si>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</si>
  <si>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</si>
  <si>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</si>
  <si>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</si>
  <si>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</si>
  <si>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</si>
  <si>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</si>
  <si>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</si>
  <si>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</si>
  <si>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</si>
  <si>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</si>
  <si>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</si>
  <si>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</si>
  <si>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</si>
  <si>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</si>
  <si>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</si>
  <si>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</si>
  <si>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</si>
  <si>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</si>
  <si>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</si>
  <si>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</si>
  <si>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</si>
  <si>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</si>
  <si>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</si>
  <si>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</si>
  <si>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</si>
  <si>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</si>
  <si>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</si>
  <si>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</si>
  <si>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</si>
  <si>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</si>
  <si>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</si>
  <si>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</si>
  <si>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</si>
  <si>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</si>
  <si>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</si>
  <si>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</si>
  <si>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</si>
  <si>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</si>
  <si>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</si>
  <si>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</si>
  <si>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</si>
  <si>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</si>
  <si>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</si>
  <si>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</si>
  <si>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</si>
  <si>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</si>
  <si>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</si>
  <si>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</si>
  <si>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</si>
  <si>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</si>
  <si>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</si>
  <si>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</si>
  <si>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</si>
  <si>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</si>
  <si>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</si>
  <si>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</si>
  <si>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</si>
  <si>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</si>
  <si>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</si>
  <si>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</si>
  <si>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</si>
  <si>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</si>
  <si>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</si>
  <si>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</si>
  <si>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</si>
  <si>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</si>
  <si>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</si>
  <si>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</si>
  <si>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</si>
  <si>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</si>
  <si>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</si>
  <si>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</si>
  <si>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</si>
  <si>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</si>
  <si>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</si>
  <si>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</si>
  <si>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</si>
  <si>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</si>
  <si>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</si>
  <si>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</si>
  <si>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</si>
  <si>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</si>
  <si>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</si>
  <si>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</si>
  <si>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</si>
  <si>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</si>
  <si>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</si>
  <si>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</si>
  <si>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</si>
  <si>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</si>
  <si>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</si>
  <si>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</si>
  <si>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</si>
  <si>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</si>
  <si>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</si>
  <si>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</si>
  <si>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</si>
  <si>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</si>
  <si>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</si>
  <si>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</si>
  <si>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</si>
  <si>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</si>
  <si>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</si>
  <si>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</si>
  <si>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</si>
  <si>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</si>
  <si>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</si>
  <si>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</si>
  <si>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</si>
  <si>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</si>
  <si>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</si>
  <si>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</si>
  <si>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</si>
  <si>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</si>
  <si>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</si>
  <si>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</si>
  <si>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</si>
  <si>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</si>
  <si>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</si>
  <si>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</si>
  <si>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</si>
  <si>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</si>
  <si>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</si>
  <si>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</si>
  <si>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</si>
  <si>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</si>
  <si>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</si>
  <si>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</si>
  <si>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</si>
  <si>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</si>
  <si>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</si>
  <si>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</si>
  <si>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</si>
  <si>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</si>
  <si>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</si>
  <si>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</si>
  <si>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</si>
  <si>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</si>
  <si>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</si>
  <si>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</si>
  <si>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</si>
  <si>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</si>
  <si>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</si>
  <si>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</si>
  <si>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</si>
  <si>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</si>
  <si>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</si>
  <si>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</si>
  <si>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</si>
  <si>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</si>
  <si>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</si>
  <si>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</si>
  <si>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</si>
  <si>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</si>
  <si>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</si>
  <si>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</si>
  <si>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</si>
  <si>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</si>
  <si>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</si>
  <si>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</si>
  <si>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</si>
  <si>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</si>
  <si>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</si>
  <si>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</si>
  <si>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</si>
  <si>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</si>
  <si>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</si>
  <si>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</si>
  <si>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</si>
  <si>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</si>
  <si>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</si>
  <si>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</si>
  <si>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</si>
  <si>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</si>
  <si>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</si>
  <si>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</si>
  <si>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</si>
  <si>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</si>
  <si>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</si>
  <si>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</si>
  <si>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</si>
  <si>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</si>
  <si>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</si>
  <si>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</si>
  <si>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</si>
  <si>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</si>
  <si>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</si>
  <si>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</si>
  <si>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</si>
  <si>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</si>
  <si>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</si>
  <si>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</si>
  <si>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</si>
  <si>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</si>
  <si>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</si>
  <si>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</si>
  <si>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</si>
  <si>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</si>
  <si>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</si>
  <si>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</si>
  <si>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</si>
  <si>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</si>
  <si>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</si>
  <si>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</si>
  <si>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</si>
  <si>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</si>
  <si>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</si>
  <si>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</si>
  <si>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</si>
  <si>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</si>
  <si>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</si>
  <si>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</si>
  <si>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</si>
  <si>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</si>
  <si>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</si>
  <si>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</si>
  <si>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</si>
  <si>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</si>
  <si>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</si>
  <si>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</si>
  <si>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</si>
  <si>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</si>
  <si>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</si>
  <si>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</si>
  <si>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</si>
  <si>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</si>
  <si>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</si>
  <si>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</si>
  <si>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</si>
  <si>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</si>
  <si>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</si>
  <si>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</si>
  <si>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</si>
  <si>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</si>
  <si>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</si>
  <si>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</si>
  <si>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</si>
  <si>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</si>
  <si>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</si>
  <si>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</si>
  <si>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</si>
  <si>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</si>
  <si>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</si>
  <si>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</si>
  <si>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</si>
  <si>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</si>
  <si>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</si>
  <si>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</si>
  <si>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</si>
  <si>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</si>
  <si>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</si>
  <si>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</si>
  <si>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</si>
  <si>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</si>
  <si>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</si>
  <si>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</si>
  <si>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</si>
  <si>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</si>
  <si>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</si>
  <si>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</si>
  <si>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</si>
  <si>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</si>
  <si>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</si>
  <si>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</si>
  <si>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</si>
  <si>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</si>
  <si>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</si>
  <si>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</si>
  <si>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</si>
  <si>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</si>
  <si>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</si>
  <si>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</si>
  <si>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</si>
  <si>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</si>
  <si>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</si>
  <si>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</si>
  <si>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</si>
  <si>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</si>
  <si>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</si>
  <si>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</si>
  <si>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</si>
  <si>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</si>
  <si>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</si>
  <si>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</si>
  <si>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</si>
  <si>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</si>
  <si>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</si>
  <si>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</si>
  <si>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</si>
  <si>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</si>
  <si>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</si>
  <si>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</si>
  <si>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</si>
  <si>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</si>
  <si>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</si>
  <si>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</si>
  <si>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</si>
  <si>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</si>
  <si>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</si>
  <si>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</si>
  <si>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</si>
  <si>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</si>
  <si>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</si>
  <si>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</si>
  <si>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</si>
  <si>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</si>
  <si>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</si>
  <si>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</si>
  <si>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</si>
  <si>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</si>
  <si>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</si>
  <si>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</si>
  <si>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</si>
  <si>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</si>
  <si>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</si>
  <si>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</si>
  <si>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</si>
  <si>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</si>
  <si>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</si>
  <si>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</si>
  <si>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</si>
  <si>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</si>
  <si>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</si>
  <si>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</si>
  <si>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</si>
  <si>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</si>
  <si>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</si>
  <si>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</si>
  <si>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</si>
  <si>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</si>
  <si>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</si>
  <si>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</si>
  <si>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</si>
  <si>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</si>
  <si>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</si>
  <si>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</si>
  <si>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</si>
  <si>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</si>
  <si>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</si>
  <si>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</si>
  <si>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</si>
  <si>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</si>
  <si>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</si>
  <si>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</si>
  <si>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</si>
  <si>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</si>
  <si>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</si>
  <si>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</si>
  <si>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</si>
  <si>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</si>
  <si>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</si>
  <si>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</si>
  <si>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</si>
  <si>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</si>
  <si>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</si>
  <si>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</si>
  <si>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</si>
  <si>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</si>
  <si>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</si>
  <si>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</si>
  <si>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</si>
  <si>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</si>
  <si>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</si>
  <si>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</si>
  <si>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</si>
  <si>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</si>
  <si>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</si>
  <si>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</si>
  <si>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</si>
  <si>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</si>
  <si>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</si>
  <si>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</si>
  <si>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</si>
  <si>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</si>
  <si>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</si>
  <si>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</si>
  <si>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</si>
  <si>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</si>
  <si>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</si>
  <si>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</si>
  <si>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</si>
  <si>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</si>
  <si>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</si>
  <si>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</si>
  <si>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</si>
  <si>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</si>
  <si>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</si>
  <si>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</si>
  <si>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</si>
  <si>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</si>
  <si>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</si>
  <si>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</si>
  <si>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</si>
  <si>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</si>
  <si>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</si>
  <si>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</si>
  <si>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</si>
  <si>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</si>
  <si>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</si>
  <si>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</si>
  <si>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</si>
  <si>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</si>
  <si>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</si>
  <si>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</si>
  <si>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</si>
  <si>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</si>
  <si>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</si>
  <si>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</si>
  <si>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</si>
  <si>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</si>
  <si>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</si>
  <si>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</si>
  <si>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</si>
  <si>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</si>
  <si>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</si>
  <si>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</si>
  <si>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</si>
  <si>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</si>
  <si>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</si>
  <si>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</si>
  <si>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</si>
  <si>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</si>
  <si>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</si>
  <si>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</si>
  <si>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</si>
  <si>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</si>
  <si>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</si>
  <si>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</si>
  <si>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</si>
  <si>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</si>
  <si>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</si>
  <si>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</si>
  <si>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</si>
  <si>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</si>
  <si>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</si>
  <si>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</si>
  <si>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</si>
  <si>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</si>
  <si>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</si>
  <si>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</si>
  <si>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</si>
  <si>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</si>
  <si>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</si>
  <si>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</si>
  <si>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</si>
  <si>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</si>
  <si>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</si>
  <si>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</si>
  <si>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</si>
  <si>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</si>
  <si>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</si>
  <si>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</si>
  <si>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</si>
  <si>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</si>
  <si>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</si>
  <si>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</si>
  <si>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</si>
  <si>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</si>
  <si>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</si>
  <si>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</si>
  <si>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</si>
  <si>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</si>
  <si>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</si>
  <si>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</si>
  <si>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</si>
  <si>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</si>
  <si>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</si>
  <si>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</si>
  <si>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</si>
  <si>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</si>
  <si>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</si>
  <si>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</si>
  <si>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</si>
  <si>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</si>
  <si>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</si>
  <si>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</si>
  <si>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</si>
  <si>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</si>
  <si>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</si>
  <si>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</si>
  <si>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</si>
  <si>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</si>
  <si>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</si>
  <si>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</si>
  <si>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</si>
  <si>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</si>
  <si>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</si>
  <si>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</si>
  <si>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</si>
  <si>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</si>
  <si>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</si>
  <si>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</si>
  <si>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</si>
  <si>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</si>
  <si>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</si>
  <si>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</si>
  <si>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</si>
  <si>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</si>
  <si>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</si>
  <si>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</si>
  <si>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</si>
  <si>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</si>
  <si>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</si>
  <si>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</si>
  <si>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</si>
  <si>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</si>
  <si>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</si>
  <si>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</si>
  <si>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</si>
  <si>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</si>
  <si>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</si>
  <si>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</si>
  <si>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</si>
  <si>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</si>
  <si>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</si>
  <si>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</si>
  <si>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</si>
  <si>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</si>
  <si>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</si>
  <si>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</si>
  <si>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</si>
  <si>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</si>
  <si>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</si>
  <si>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</si>
  <si>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</si>
  <si>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</si>
  <si>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</si>
  <si>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</si>
  <si>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</si>
  <si>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</si>
  <si>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</si>
  <si>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</si>
  <si>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</si>
  <si>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</si>
  <si>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</si>
  <si>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</si>
  <si>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</si>
  <si>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</si>
  <si>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</si>
  <si>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</si>
  <si>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</si>
  <si>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</si>
  <si>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</si>
  <si>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</si>
  <si>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</si>
  <si>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</si>
  <si>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</si>
  <si>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</si>
  <si>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</si>
  <si>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</si>
  <si>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</si>
  <si>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</si>
  <si>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</si>
  <si>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</si>
  <si>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</si>
  <si>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</si>
  <si>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</si>
  <si>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</si>
  <si>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</si>
  <si>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</si>
  <si>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</si>
  <si>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</si>
  <si>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</si>
  <si>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</si>
  <si>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</si>
  <si>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</si>
  <si>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</si>
  <si>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</si>
  <si>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</si>
  <si>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</si>
  <si>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</si>
  <si>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</si>
  <si>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</si>
  <si>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</si>
  <si>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</si>
  <si>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</si>
  <si>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</si>
  <si>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</si>
  <si>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</si>
  <si>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</si>
  <si>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</si>
  <si>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</si>
  <si>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</si>
  <si>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</si>
  <si>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</si>
  <si>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</si>
  <si>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</si>
  <si>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</si>
  <si>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</si>
  <si>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</si>
  <si>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</si>
  <si>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</si>
  <si>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</si>
  <si>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</si>
  <si>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</si>
  <si>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</si>
  <si>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</si>
  <si>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</si>
  <si>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</si>
  <si>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</si>
  <si>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</si>
  <si>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</si>
  <si>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</si>
  <si>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</si>
  <si>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</si>
  <si>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</si>
  <si>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</si>
  <si>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</si>
  <si>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</si>
  <si>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</si>
  <si>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</si>
  <si>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</si>
  <si>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</si>
  <si>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</si>
  <si>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</si>
  <si>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</si>
  <si>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</si>
  <si>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</si>
  <si>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</si>
  <si>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</si>
  <si>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</si>
  <si>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</si>
  <si>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</si>
  <si>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</si>
  <si>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</si>
  <si>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</si>
  <si>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</si>
  <si>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</si>
  <si>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</si>
  <si>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</si>
  <si>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</si>
  <si>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</si>
  <si>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</si>
  <si>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</si>
  <si>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</si>
  <si>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</si>
  <si>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</si>
  <si>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</si>
  <si>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</si>
  <si>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</si>
  <si>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</si>
  <si>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</si>
  <si>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</si>
  <si>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</si>
  <si>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</si>
  <si>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</si>
  <si>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</si>
  <si>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</si>
  <si>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</si>
  <si>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</si>
  <si>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</si>
  <si>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</si>
  <si>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</si>
  <si>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</si>
  <si>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</si>
  <si>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</si>
  <si>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</si>
  <si>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</si>
  <si>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</si>
  <si>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</si>
  <si>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</si>
  <si>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</si>
  <si>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</si>
  <si>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</si>
  <si>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</si>
  <si>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</si>
  <si>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</si>
  <si>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</si>
  <si>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</si>
  <si>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</si>
  <si>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</si>
  <si>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</si>
  <si>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</si>
  <si>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</si>
  <si>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</si>
  <si>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</si>
  <si>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</si>
  <si>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</si>
  <si>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</si>
  <si>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</si>
  <si>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</si>
  <si>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</si>
  <si>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</si>
  <si>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</si>
  <si>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</si>
  <si>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</si>
  <si>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</si>
  <si>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</si>
  <si>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</si>
  <si>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</si>
  <si>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</si>
  <si>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</si>
  <si>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</si>
  <si>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</si>
  <si>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</si>
  <si>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</si>
  <si>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</si>
  <si>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</si>
  <si>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</si>
  <si>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</si>
  <si>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</si>
  <si>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</si>
  <si>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</si>
  <si>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</si>
  <si>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</si>
  <si>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</si>
  <si>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</si>
  <si>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</si>
  <si>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</si>
  <si>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</si>
  <si>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</si>
  <si>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</si>
  <si>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</si>
  <si>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</si>
  <si>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</si>
  <si>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</si>
  <si>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</si>
  <si>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</si>
  <si>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</si>
  <si>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</si>
  <si>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</si>
  <si>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</si>
  <si>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</si>
  <si>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</si>
  <si>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</si>
  <si>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</si>
  <si>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</si>
  <si>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</si>
  <si>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</si>
  <si>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</si>
  <si>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</si>
  <si>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</si>
  <si>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</si>
  <si>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</si>
  <si>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</si>
  <si>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</si>
  <si>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</si>
  <si>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</si>
  <si>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</si>
  <si>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</si>
  <si>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</si>
  <si>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</si>
  <si>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</si>
  <si>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</si>
  <si>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</si>
  <si>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</si>
  <si>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</si>
  <si>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</si>
  <si>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</si>
  <si>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</si>
  <si>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</si>
  <si>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</si>
  <si>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</si>
  <si>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</si>
  <si>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</si>
  <si>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</si>
  <si>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</si>
  <si>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</si>
  <si>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</si>
  <si>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</si>
  <si>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</si>
  <si>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</si>
  <si>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</si>
  <si>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</si>
  <si>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</si>
  <si>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</si>
  <si>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</si>
  <si>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</si>
  <si>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</si>
  <si>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</si>
  <si>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</si>
  <si>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</si>
  <si>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</si>
  <si>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</si>
  <si>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</si>
  <si>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</si>
  <si>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</si>
  <si>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</si>
  <si>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</si>
  <si>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</si>
  <si>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</si>
  <si>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</si>
  <si>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</si>
  <si>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</si>
  <si>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</si>
  <si>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</si>
  <si>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</si>
  <si>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</si>
  <si>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</si>
  <si>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</si>
  <si>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</si>
  <si>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</si>
  <si>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</si>
  <si>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</si>
  <si>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</si>
  <si>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</si>
  <si>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</si>
  <si>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</si>
  <si>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</si>
  <si>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</si>
  <si>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</si>
  <si>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</si>
  <si>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</si>
  <si>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</si>
  <si>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</si>
  <si>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</si>
  <si>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</si>
  <si>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</si>
  <si>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</si>
  <si>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</si>
  <si>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</si>
  <si>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</si>
  <si>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</si>
  <si>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</si>
  <si>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</si>
  <si>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</si>
  <si>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</si>
  <si>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</si>
  <si>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</si>
  <si>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</si>
  <si>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</si>
  <si>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</si>
  <si>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</si>
  <si>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</si>
  <si>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</si>
  <si>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</si>
  <si>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</si>
  <si>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</si>
  <si>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</si>
  <si>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</si>
  <si>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</si>
  <si>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</si>
  <si>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</si>
  <si>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</si>
  <si>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</si>
  <si>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</si>
  <si>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</si>
  <si>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</si>
  <si>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</si>
  <si>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</si>
  <si>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</si>
  <si>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</si>
  <si>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</si>
  <si>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</si>
  <si>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</si>
  <si>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</si>
  <si>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</si>
  <si>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</si>
  <si>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</si>
  <si>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</si>
  <si>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</si>
  <si>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</si>
  <si>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</si>
  <si>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</si>
  <si>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</si>
  <si>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</si>
  <si>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</si>
  <si>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</si>
  <si>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</si>
  <si>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</si>
  <si>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</si>
  <si>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</si>
  <si>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</si>
  <si>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</si>
  <si>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</si>
  <si>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</si>
  <si>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</si>
  <si>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</si>
  <si>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</si>
  <si>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</si>
  <si>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</si>
  <si>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</si>
  <si>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</si>
  <si>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</si>
  <si>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</si>
  <si>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</si>
  <si>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</si>
  <si>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</si>
  <si>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</si>
  <si>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</si>
  <si>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</si>
  <si>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</si>
  <si>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</si>
  <si>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</si>
  <si>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</si>
  <si>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</si>
  <si>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</si>
  <si>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</si>
  <si>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</si>
  <si>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</si>
  <si>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</si>
  <si>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</si>
  <si>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</si>
  <si>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</si>
  <si>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</si>
  <si>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</si>
  <si>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</si>
  <si>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</si>
  <si>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</si>
  <si>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</si>
  <si>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</si>
  <si>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</si>
  <si>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</si>
  <si>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</si>
  <si>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</si>
  <si>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</si>
  <si>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</si>
  <si>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</si>
  <si>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</si>
  <si>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</si>
  <si>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</si>
  <si>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</si>
  <si>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</si>
  <si>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</si>
  <si>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</si>
  <si>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</si>
  <si>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</si>
  <si>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</si>
  <si>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</si>
  <si>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</si>
  <si>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</si>
  <si>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</si>
  <si>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</si>
  <si>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</si>
  <si>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</si>
  <si>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</si>
  <si>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</si>
  <si>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</si>
  <si>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</si>
  <si>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</si>
  <si>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</si>
  <si>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</si>
  <si>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</si>
  <si>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</si>
  <si>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</si>
  <si>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</si>
  <si>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</si>
  <si>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</si>
  <si>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</si>
  <si>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</si>
  <si>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</si>
  <si>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</si>
  <si>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</si>
  <si>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</si>
  <si>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</si>
  <si>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</si>
  <si>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</si>
  <si>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</si>
  <si>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</si>
  <si>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</si>
  <si>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</si>
  <si>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</si>
  <si>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</si>
  <si>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</si>
  <si>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</si>
  <si>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</si>
  <si>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</si>
  <si>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</si>
  <si>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</si>
  <si>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</si>
  <si>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</si>
  <si>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</si>
  <si>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</si>
  <si>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</si>
  <si>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</si>
  <si>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</si>
  <si>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</si>
  <si>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</si>
  <si>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</si>
  <si>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</si>
  <si>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</si>
  <si>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</si>
  <si>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</si>
  <si>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</si>
  <si>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</si>
  <si>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</si>
  <si>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</si>
  <si>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</si>
  <si>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</si>
  <si>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</si>
  <si>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</si>
  <si>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</si>
  <si>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</si>
  <si>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</si>
  <si>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</si>
  <si>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</si>
  <si>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</si>
  <si>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</si>
  <si>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</si>
  <si>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</si>
  <si>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</si>
  <si>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</si>
  <si>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</si>
  <si>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</si>
  <si>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</si>
  <si>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</si>
  <si>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</si>
  <si>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</si>
  <si>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</si>
  <si>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</si>
  <si>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</si>
  <si>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</si>
  <si>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</si>
  <si>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</si>
  <si>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</si>
  <si>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</si>
  <si>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</si>
  <si>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</si>
  <si>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</si>
  <si>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</si>
  <si>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</si>
  <si>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</si>
  <si>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</si>
  <si>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</si>
  <si>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</si>
  <si>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</si>
  <si>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</si>
  <si>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</si>
  <si>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</si>
  <si>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</si>
  <si>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</si>
  <si>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</si>
  <si>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</si>
  <si>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</si>
  <si>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</si>
  <si>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</si>
  <si>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</si>
  <si>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</si>
  <si>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</si>
  <si>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</si>
  <si>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</si>
  <si>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</si>
  <si>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</si>
  <si>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</si>
  <si>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</si>
  <si>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</si>
  <si>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</si>
  <si>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</si>
  <si>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</si>
  <si>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</si>
  <si>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</si>
  <si>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</si>
  <si>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</si>
  <si>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</si>
  <si>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</si>
  <si>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</si>
  <si>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</si>
  <si>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</si>
  <si>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</si>
  <si>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</si>
  <si>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</si>
  <si>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</si>
  <si>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</si>
  <si>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</si>
  <si>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</si>
  <si>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</si>
  <si>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</si>
  <si>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</si>
  <si>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</si>
  <si>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</si>
  <si>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</si>
  <si>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</si>
  <si>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</si>
  <si>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</si>
  <si>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</si>
  <si>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</si>
  <si>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</si>
  <si>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</si>
  <si>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</si>
  <si>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</si>
  <si>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</si>
  <si>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</si>
  <si>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</si>
  <si>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</si>
  <si>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</si>
  <si>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</si>
  <si>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</si>
  <si>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</si>
  <si>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</si>
  <si>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</si>
  <si>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</si>
  <si>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</si>
  <si>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</si>
  <si>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</si>
  <si>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</si>
  <si>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</si>
  <si>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</si>
  <si>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</si>
  <si>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</si>
  <si>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</si>
  <si>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</si>
  <si>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</si>
  <si>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</si>
  <si>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</si>
  <si>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</si>
  <si>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</si>
  <si>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</si>
  <si>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</si>
  <si>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</si>
  <si>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</si>
  <si>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</si>
  <si>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</si>
  <si>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</si>
  <si>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</si>
  <si>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</si>
  <si>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</si>
  <si>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</si>
  <si>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</si>
  <si>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</si>
  <si>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</si>
  <si>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</si>
  <si>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</si>
  <si>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</si>
  <si>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</si>
  <si>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</si>
  <si>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</si>
  <si>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</si>
  <si>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</si>
  <si>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</si>
  <si>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</si>
  <si>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</si>
  <si>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</si>
  <si>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</si>
  <si>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</si>
  <si>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</si>
  <si>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</si>
  <si>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</si>
  <si>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</si>
  <si>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</si>
  <si>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</si>
  <si>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</si>
  <si>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</si>
  <si>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</si>
  <si>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</si>
  <si>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</si>
  <si>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</si>
  <si>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</si>
  <si>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</si>
  <si>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</si>
  <si>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</si>
  <si>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</si>
  <si>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</si>
  <si>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</si>
  <si>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</si>
  <si>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</si>
  <si>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</si>
  <si>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</si>
  <si>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</si>
  <si>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</si>
  <si>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</si>
  <si>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</si>
  <si>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</si>
  <si>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</si>
  <si>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</si>
  <si>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</si>
  <si>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</si>
  <si>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</si>
  <si>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</si>
  <si>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</si>
  <si>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</si>
  <si>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</si>
  <si>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</si>
  <si>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</si>
  <si>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</si>
  <si>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</si>
  <si>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</si>
  <si>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</si>
  <si>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</si>
  <si>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</si>
  <si>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</si>
  <si>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</si>
  <si>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</si>
  <si>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</si>
  <si>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</si>
  <si>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</si>
  <si>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</si>
  <si>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</si>
  <si>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</si>
  <si>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</si>
  <si>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</si>
  <si>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</si>
  <si>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</si>
  <si>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</si>
  <si>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</si>
  <si>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</si>
  <si>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</si>
  <si>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</si>
  <si>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</si>
  <si>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</si>
  <si>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</si>
  <si>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</si>
  <si>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</si>
  <si>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</si>
  <si>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</si>
  <si>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</si>
  <si>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</si>
  <si>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</si>
  <si>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</si>
  <si>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</si>
  <si>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</si>
  <si>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</si>
  <si>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</si>
  <si>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</si>
  <si>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</si>
  <si>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</si>
  <si>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</si>
  <si>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</si>
  <si>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</si>
  <si>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</si>
  <si>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</si>
  <si>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</si>
  <si>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</si>
  <si>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</si>
  <si>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</si>
  <si>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</si>
  <si>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</si>
  <si>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</si>
  <si>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</si>
  <si>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</si>
  <si>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</si>
  <si>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</si>
  <si>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</si>
  <si>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</si>
  <si>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</si>
  <si>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</si>
  <si>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</si>
  <si>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</si>
  <si>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</si>
  <si>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</si>
  <si>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</si>
  <si>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</si>
  <si>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</si>
  <si>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</si>
  <si>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</si>
  <si>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</si>
  <si>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</si>
  <si>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</si>
  <si>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</si>
  <si>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</si>
  <si>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</si>
  <si>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</si>
  <si>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</si>
  <si>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</si>
  <si>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</si>
  <si>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</si>
  <si>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</si>
  <si>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</si>
  <si>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</si>
  <si>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</si>
  <si>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</si>
  <si>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</si>
  <si>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</si>
  <si>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</si>
  <si>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</si>
  <si>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</si>
  <si>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</si>
  <si>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</si>
  <si>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</si>
  <si>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</si>
  <si>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</si>
  <si>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</si>
  <si>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</si>
  <si>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</si>
  <si>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</si>
  <si>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</si>
  <si>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</si>
  <si>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</si>
  <si>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</si>
  <si>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</si>
  <si>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</si>
  <si>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</si>
  <si>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</si>
  <si>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</si>
  <si>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</si>
  <si>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</si>
  <si>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</si>
  <si>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</si>
  <si>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</si>
  <si>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</si>
  <si>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</si>
  <si>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</si>
  <si>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</si>
  <si>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</si>
  <si>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</si>
  <si>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</si>
  <si>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</si>
  <si>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</si>
  <si>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</si>
  <si>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</si>
  <si>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</si>
  <si>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</si>
  <si>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</si>
  <si>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</si>
  <si>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</si>
  <si>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</si>
  <si>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</si>
  <si>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</si>
  <si>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</si>
  <si>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</si>
  <si>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</si>
  <si>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</si>
  <si>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</si>
  <si>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</si>
  <si>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</si>
  <si>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</si>
  <si>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</si>
  <si>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</si>
  <si>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</si>
  <si>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</si>
  <si>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</si>
  <si>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</si>
  <si>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</si>
  <si>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</si>
  <si>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</si>
  <si>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</si>
  <si>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</si>
  <si>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</si>
  <si>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</si>
  <si>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</si>
  <si>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</si>
  <si>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</si>
  <si>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</si>
  <si>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</si>
  <si>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</si>
  <si>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</si>
  <si>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</si>
  <si>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</si>
  <si>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</si>
  <si>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</si>
  <si>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</si>
  <si>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</si>
  <si>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</si>
  <si>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</si>
  <si>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</si>
  <si>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</si>
  <si>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</si>
  <si>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</si>
  <si>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</si>
  <si>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</si>
  <si>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</si>
  <si>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</si>
  <si>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</si>
  <si>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</si>
  <si>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</si>
  <si>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</si>
  <si>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</si>
  <si>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</si>
  <si>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</si>
  <si>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</si>
  <si>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</si>
  <si>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</si>
  <si>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</si>
  <si>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</si>
  <si>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</si>
  <si>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</si>
  <si>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</si>
  <si>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</si>
  <si>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</si>
  <si>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</si>
  <si>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</si>
  <si>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</si>
  <si>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</si>
  <si>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</si>
  <si>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</si>
  <si>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</si>
  <si>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</si>
  <si>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</si>
  <si>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</si>
  <si>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</si>
  <si>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</si>
  <si>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</si>
  <si>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</si>
  <si>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</si>
  <si>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</si>
  <si>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</si>
  <si>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</si>
  <si>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</si>
  <si>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</si>
  <si>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</si>
  <si>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</si>
  <si>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</si>
  <si>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</si>
  <si>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</si>
  <si>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</si>
  <si>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</si>
  <si>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</si>
  <si>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</si>
  <si>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</si>
  <si>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</si>
  <si>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</si>
  <si>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</si>
  <si>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</si>
  <si>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</si>
  <si>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</si>
  <si>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</si>
  <si>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</si>
  <si>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</si>
  <si>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</si>
  <si>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</si>
  <si>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</si>
  <si>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</si>
  <si>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</si>
  <si>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</si>
  <si>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</si>
  <si>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</si>
  <si>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</si>
  <si>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</si>
  <si>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</si>
  <si>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</si>
  <si>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</si>
  <si>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</si>
  <si>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</si>
  <si>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</si>
  <si>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</si>
  <si>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</si>
  <si>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</si>
  <si>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</si>
  <si>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</si>
  <si>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</si>
  <si>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</si>
  <si>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</si>
  <si>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</si>
  <si>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</si>
  <si>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</si>
  <si>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</si>
  <si>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</si>
  <si>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</si>
  <si>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</si>
  <si>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</si>
  <si>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</si>
  <si>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</si>
  <si>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</si>
  <si>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</si>
  <si>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</si>
  <si>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</si>
  <si>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</si>
  <si>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</si>
  <si>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</si>
  <si>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</si>
  <si>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</si>
  <si>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</si>
  <si>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</si>
  <si>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</si>
  <si>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</si>
  <si>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</si>
  <si>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</si>
  <si>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</si>
  <si>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</si>
  <si>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</si>
  <si>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</si>
  <si>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</si>
  <si>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</si>
  <si>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</si>
  <si>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</si>
  <si>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</si>
  <si>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</si>
  <si>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</si>
  <si>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</si>
  <si>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</si>
  <si>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</si>
  <si>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</si>
  <si>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</si>
  <si>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</si>
  <si>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</si>
  <si>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</si>
  <si>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</si>
  <si>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</si>
  <si>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</si>
  <si>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</si>
  <si>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</si>
  <si>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</si>
  <si>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</si>
  <si>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</si>
  <si>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</si>
  <si>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</si>
  <si>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</si>
  <si>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</si>
  <si>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</si>
  <si>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</si>
  <si>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</si>
  <si>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</si>
  <si>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</si>
  <si>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</si>
  <si>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</si>
  <si>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</si>
  <si>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</si>
  <si>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</si>
  <si>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</si>
  <si>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</si>
  <si>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</si>
  <si>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</si>
  <si>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</si>
  <si>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</si>
  <si>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</si>
  <si>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</si>
  <si>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</si>
  <si>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</si>
  <si>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</si>
  <si>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</si>
  <si>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</si>
  <si>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</si>
  <si>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</si>
  <si>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</si>
  <si>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</si>
  <si>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</si>
  <si>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</si>
  <si>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</si>
  <si>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</si>
  <si>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</si>
  <si>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</si>
  <si>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</si>
  <si>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</si>
  <si>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</si>
  <si>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</si>
  <si>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</si>
  <si>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</si>
  <si>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</si>
  <si>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</si>
  <si>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</si>
  <si>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</si>
  <si>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</si>
  <si>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</si>
  <si>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</si>
  <si>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</si>
  <si>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</si>
  <si>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</si>
  <si>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</si>
  <si>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</si>
  <si>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</si>
  <si>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</si>
  <si>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</si>
  <si>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</si>
  <si>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</si>
  <si>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</si>
  <si>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</si>
  <si>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</si>
  <si>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</si>
  <si>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</si>
  <si>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</si>
  <si>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</si>
  <si>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</si>
  <si>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</si>
  <si>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</si>
  <si>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</si>
  <si>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</si>
  <si>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</si>
  <si>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</si>
  <si>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</si>
  <si>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</si>
  <si>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</si>
  <si>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</si>
  <si>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</si>
  <si>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</si>
  <si>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</si>
  <si>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</si>
  <si>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</si>
  <si>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</si>
  <si>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</si>
  <si>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</si>
  <si>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</si>
  <si>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</si>
  <si>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</si>
  <si>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</si>
  <si>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</si>
  <si>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</si>
  <si>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</si>
  <si>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</si>
  <si>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</si>
  <si>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</si>
  <si>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</si>
  <si>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</si>
  <si>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</si>
  <si>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</si>
  <si>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</si>
  <si>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</si>
  <si>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</si>
  <si>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</si>
  <si>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</si>
  <si>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</si>
  <si>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</si>
  <si>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</si>
  <si>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</si>
  <si>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</si>
  <si>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</si>
  <si>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</si>
  <si>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</si>
  <si>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</si>
  <si>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</si>
  <si>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</si>
  <si>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</si>
  <si>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</si>
  <si>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</si>
  <si>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</si>
  <si>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</si>
  <si>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</si>
  <si>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</si>
  <si>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</si>
  <si>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</si>
  <si>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</si>
  <si>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</si>
  <si>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</si>
  <si>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</si>
  <si>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</si>
  <si>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</si>
  <si>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</si>
  <si>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</si>
  <si>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</si>
  <si>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</si>
  <si>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</si>
  <si>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</si>
  <si>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</si>
  <si>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</si>
  <si>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</si>
  <si>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</si>
  <si>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</si>
  <si>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</si>
  <si>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</si>
  <si>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</si>
  <si>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</si>
  <si>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</si>
  <si>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</si>
  <si>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</si>
  <si>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</si>
  <si>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</si>
  <si>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</si>
  <si>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</si>
  <si>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</si>
  <si>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</si>
  <si>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</si>
  <si>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</si>
  <si>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</si>
  <si>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</si>
  <si>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</si>
  <si>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</si>
  <si>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</si>
  <si>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</si>
  <si>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</si>
  <si>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</si>
  <si>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</si>
  <si>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</si>
  <si>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</si>
  <si>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</si>
  <si>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</si>
  <si>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</si>
  <si>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</si>
  <si>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</si>
  <si>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</si>
  <si>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</si>
  <si>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</si>
  <si>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</si>
  <si>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</si>
  <si>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</si>
  <si>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</si>
  <si>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</si>
  <si>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</si>
  <si>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</si>
  <si>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</si>
  <si>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</si>
  <si>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</si>
  <si>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</si>
  <si>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</si>
  <si>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</si>
  <si>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</si>
  <si>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</si>
  <si>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</si>
  <si>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</si>
  <si>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</si>
  <si>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</si>
  <si>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</si>
  <si>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</si>
  <si>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</si>
  <si>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</si>
  <si>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</si>
  <si>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</si>
  <si>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</si>
  <si>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</si>
  <si>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</si>
  <si>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</si>
  <si>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</si>
  <si>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</si>
  <si>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</si>
  <si>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</si>
  <si>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</si>
  <si>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</si>
  <si>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</si>
  <si>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</si>
  <si>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</si>
  <si>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</si>
  <si>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</si>
  <si>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</si>
  <si>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</si>
  <si>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</si>
  <si>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</si>
  <si>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</si>
  <si>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</si>
  <si>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</si>
  <si>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</si>
  <si>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</si>
  <si>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</si>
  <si>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</si>
  <si>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</si>
  <si>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</si>
  <si>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</si>
  <si>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</si>
  <si>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</si>
  <si>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</si>
  <si>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</si>
  <si>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</si>
  <si>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</si>
  <si>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</si>
  <si>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</si>
  <si>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</si>
  <si>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</si>
  <si>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</si>
  <si>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</si>
  <si>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</si>
  <si>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</si>
  <si>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</si>
  <si>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</si>
  <si>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</si>
  <si>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</si>
  <si>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</si>
  <si>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</si>
  <si>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</si>
  <si>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</si>
  <si>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</si>
  <si>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</si>
  <si>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</si>
  <si>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</si>
  <si>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</si>
  <si>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</si>
  <si>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</si>
  <si>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</si>
  <si>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</si>
  <si>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</si>
  <si>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</si>
  <si>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</si>
  <si>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</si>
  <si>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</si>
  <si>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</si>
  <si>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</si>
  <si>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</si>
  <si>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</si>
  <si>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</si>
  <si>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</si>
  <si>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</si>
  <si>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</si>
  <si>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</si>
  <si>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</si>
  <si>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</si>
  <si>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</si>
  <si>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</si>
  <si>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</si>
  <si>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</si>
  <si>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</si>
  <si>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</si>
  <si>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</si>
  <si>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</si>
  <si>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</si>
  <si>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</si>
  <si>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</si>
  <si>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</si>
  <si>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</si>
  <si>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</si>
  <si>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</si>
  <si>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</si>
  <si>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</si>
  <si>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</si>
  <si>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</si>
  <si>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</si>
  <si>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</si>
  <si>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</si>
  <si>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</si>
  <si>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</si>
  <si>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</si>
  <si>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</si>
  <si>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</si>
  <si>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</si>
  <si>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</si>
  <si>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</si>
  <si>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</si>
  <si>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</si>
  <si>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</si>
  <si>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</si>
  <si>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</si>
  <si>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</si>
  <si>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</si>
  <si>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</si>
  <si>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</si>
  <si>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</si>
  <si>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</si>
  <si>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</si>
  <si>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</si>
  <si>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</si>
  <si>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</si>
  <si>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</si>
  <si>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</si>
  <si>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</si>
  <si>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</si>
  <si>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</si>
  <si>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</si>
  <si>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</si>
  <si>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</si>
  <si>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</si>
  <si>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</si>
  <si>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</si>
  <si>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</si>
  <si>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</si>
  <si>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</si>
  <si>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</si>
  <si>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</si>
  <si>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</si>
  <si>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</si>
  <si>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</si>
  <si>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</si>
  <si>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</si>
  <si>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</si>
  <si>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</si>
  <si>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</si>
  <si>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</si>
  <si>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</si>
  <si>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</si>
  <si>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</si>
  <si>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</si>
  <si>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</si>
  <si>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</si>
  <si>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</si>
  <si>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</si>
  <si>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</si>
  <si>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</si>
  <si>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</si>
  <si>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</si>
  <si>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</si>
  <si>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</si>
  <si>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</si>
  <si>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</si>
  <si>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</si>
  <si>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</si>
  <si>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</si>
  <si>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</si>
  <si>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</si>
  <si>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</si>
  <si>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</si>
  <si>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</si>
  <si>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</si>
  <si>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</si>
  <si>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</si>
  <si>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</si>
  <si>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</si>
  <si>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</si>
  <si>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</si>
  <si>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</si>
  <si>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</si>
  <si>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</si>
  <si>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</si>
  <si>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</si>
  <si>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</si>
  <si>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</si>
  <si>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</si>
  <si>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</si>
  <si>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</si>
  <si>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</si>
  <si>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</si>
  <si>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</si>
  <si>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</si>
  <si>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</si>
  <si>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</si>
  <si>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</si>
  <si>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</si>
  <si>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</si>
  <si>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</si>
  <si>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</si>
  <si>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</si>
  <si>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</si>
  <si>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</si>
  <si>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</si>
  <si>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</si>
  <si>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</si>
  <si>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</si>
  <si>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</si>
  <si>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</si>
  <si>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</si>
  <si>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</si>
  <si>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</si>
  <si>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</si>
  <si>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</si>
  <si>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</si>
  <si>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</si>
  <si>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</si>
  <si>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</si>
  <si>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</si>
  <si>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</si>
  <si>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</si>
  <si>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</si>
  <si>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</si>
  <si>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</si>
  <si>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</si>
  <si>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</si>
  <si>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</si>
  <si>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</si>
  <si>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</si>
  <si>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</si>
  <si>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</si>
  <si>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</si>
  <si>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</si>
  <si>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</si>
  <si>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</si>
  <si>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</si>
  <si>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</si>
  <si>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</si>
  <si>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</si>
  <si>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</si>
  <si>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</si>
  <si>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</si>
  <si>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</si>
  <si>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</si>
  <si>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</si>
  <si>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</si>
  <si>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</si>
  <si>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</si>
  <si>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</si>
  <si>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</si>
  <si>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</si>
  <si>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</si>
  <si>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</si>
  <si>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</si>
  <si>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</si>
  <si>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</si>
  <si>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</si>
  <si>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</si>
  <si>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</si>
  <si>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</si>
  <si>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</si>
  <si>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</si>
  <si>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</si>
  <si>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</si>
  <si>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</si>
  <si>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</si>
  <si>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</si>
  <si>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</si>
  <si>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</si>
  <si>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</si>
  <si>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</si>
  <si>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</si>
  <si>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</si>
  <si>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</si>
  <si>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</si>
  <si>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</si>
  <si>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</si>
  <si>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</si>
  <si>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</si>
  <si>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</si>
  <si>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</si>
  <si>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</si>
  <si>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</si>
  <si>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</si>
  <si>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</si>
  <si>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</si>
  <si>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</si>
  <si>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</si>
  <si>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</si>
  <si>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</si>
  <si>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</si>
  <si>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</si>
  <si>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</si>
  <si>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</si>
  <si>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</si>
  <si>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</si>
  <si>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</si>
  <si>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</si>
  <si>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</si>
  <si>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</si>
  <si>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</si>
  <si>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</si>
  <si>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</si>
  <si>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</si>
  <si>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</si>
  <si>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</si>
  <si>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</si>
  <si>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</si>
  <si>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</si>
  <si>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</si>
  <si>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</si>
  <si>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</si>
  <si>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</si>
  <si>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</si>
  <si>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</si>
  <si>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</si>
  <si>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</si>
  <si>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</si>
  <si>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</si>
  <si>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</si>
  <si>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</si>
  <si>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</si>
  <si>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</si>
  <si>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</si>
  <si>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</si>
  <si>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</si>
  <si>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</si>
  <si>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</si>
  <si>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</si>
  <si>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</si>
  <si>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</si>
  <si>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</si>
  <si>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</si>
  <si>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</si>
  <si>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</si>
  <si>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</si>
  <si>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</si>
  <si>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</si>
  <si>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</si>
  <si>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</si>
  <si>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</si>
  <si>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</si>
  <si>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</si>
  <si>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</si>
  <si>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</si>
  <si>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</si>
  <si>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</si>
  <si>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</si>
  <si>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</si>
  <si>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</si>
  <si>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</si>
  <si>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</si>
  <si>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</si>
  <si>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</si>
  <si>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</si>
  <si>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</si>
  <si>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</si>
  <si>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</si>
  <si>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</si>
  <si>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</si>
  <si>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</si>
  <si>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</si>
  <si>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</si>
  <si>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</si>
  <si>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</si>
  <si>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</si>
  <si>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</si>
  <si>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</si>
  <si>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</si>
  <si>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</si>
  <si>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</si>
  <si>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</si>
  <si>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</si>
  <si>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</si>
  <si>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</si>
  <si>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</si>
  <si>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</si>
  <si>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</si>
  <si>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</si>
  <si>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</si>
  <si>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</si>
  <si>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</si>
  <si>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</si>
  <si>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</si>
  <si>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</si>
  <si>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</si>
  <si>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</si>
  <si>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</si>
  <si>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</si>
  <si>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</si>
  <si>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</si>
  <si>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</si>
  <si>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</si>
  <si>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</si>
  <si>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</si>
  <si>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</si>
  <si>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</si>
  <si>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</si>
  <si>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</si>
  <si>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</si>
  <si>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</si>
  <si>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</si>
  <si>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</si>
  <si>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</si>
  <si>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</si>
  <si>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</si>
  <si>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</si>
  <si>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</si>
  <si>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</si>
  <si>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</si>
  <si>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</si>
  <si>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</si>
  <si>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</si>
  <si>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</si>
  <si>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</si>
  <si>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</si>
  <si>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</si>
  <si>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</si>
  <si>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</si>
  <si>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</si>
  <si>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</si>
  <si>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</si>
  <si>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</si>
  <si>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</si>
  <si>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</si>
  <si>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</si>
  <si>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</si>
  <si>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</si>
  <si>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</si>
  <si>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</si>
  <si>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</si>
  <si>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</si>
  <si>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</si>
  <si>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</si>
  <si>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</si>
  <si>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</si>
  <si>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</si>
  <si>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</si>
  <si>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</si>
  <si>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</si>
  <si>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</si>
  <si>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</si>
  <si>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</si>
  <si>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</si>
  <si>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</si>
  <si>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</si>
  <si>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</si>
  <si>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</si>
  <si>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</si>
  <si>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</si>
  <si>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</si>
  <si>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</si>
  <si>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</si>
  <si>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</si>
  <si>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</si>
  <si>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</si>
  <si>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</si>
  <si>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</si>
  <si>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</si>
  <si>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</si>
  <si>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</si>
  <si>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</si>
  <si>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</si>
  <si>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</si>
  <si>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</si>
  <si>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</si>
  <si>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</si>
  <si>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</si>
  <si>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</si>
  <si>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</si>
  <si>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</si>
  <si>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</si>
  <si>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</si>
  <si>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</si>
  <si>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</si>
  <si>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</si>
  <si>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</si>
  <si>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</si>
  <si>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</si>
  <si>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</si>
  <si>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</si>
  <si>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</si>
  <si>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</si>
  <si>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</si>
  <si>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</si>
  <si>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</si>
  <si>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</si>
  <si>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</si>
  <si>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</si>
  <si>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</si>
  <si>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</si>
  <si>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</si>
  <si>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</si>
  <si>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</si>
  <si>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</si>
  <si>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</si>
  <si>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</si>
  <si>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</si>
  <si>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</si>
  <si>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</si>
  <si>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</si>
  <si>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</si>
  <si>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</si>
  <si>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</si>
  <si>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</si>
  <si>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</si>
  <si>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</si>
  <si>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</si>
  <si>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</si>
  <si>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</si>
  <si>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</si>
  <si>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</si>
  <si>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</si>
  <si>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</si>
  <si>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</si>
  <si>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</si>
  <si>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</si>
  <si>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</si>
  <si>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</si>
  <si>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</si>
  <si>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</si>
  <si>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</si>
  <si>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</si>
  <si>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</si>
  <si>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</si>
  <si>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</si>
  <si>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</si>
  <si>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</si>
  <si>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</si>
  <si>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</si>
  <si>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</si>
  <si>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</si>
  <si>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</si>
  <si>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</si>
  <si>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</si>
  <si>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</si>
  <si>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</si>
  <si>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</si>
  <si>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</si>
  <si>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</si>
  <si>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</si>
  <si>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</si>
  <si>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</si>
  <si>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</si>
  <si>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</si>
  <si>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</si>
  <si>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</si>
  <si>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</si>
  <si>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</si>
  <si>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</si>
  <si>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</si>
  <si>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</si>
  <si>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</si>
  <si>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</si>
  <si>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</si>
  <si>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</si>
  <si>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</si>
  <si>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</si>
  <si>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</si>
  <si>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</si>
  <si>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</si>
  <si>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</si>
  <si>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</si>
  <si>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</si>
  <si>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</si>
  <si>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</si>
  <si>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</si>
  <si>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</si>
  <si>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</si>
  <si>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</si>
  <si>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</si>
  <si>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</si>
  <si>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</si>
  <si>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</si>
  <si>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</si>
  <si>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</si>
  <si>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</si>
  <si>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</si>
  <si>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</si>
  <si>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</si>
  <si>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</si>
  <si>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</si>
  <si>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</si>
  <si>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</si>
  <si>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</si>
  <si>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</si>
  <si>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</si>
  <si>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</si>
  <si>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</si>
  <si>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</si>
  <si>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</si>
  <si>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</si>
  <si>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</si>
  <si>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</si>
  <si>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</si>
  <si>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</si>
  <si>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</si>
  <si>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</si>
  <si>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</si>
  <si>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</si>
  <si>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</si>
  <si>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</si>
  <si>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</si>
  <si>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</si>
  <si>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</si>
  <si>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</si>
  <si>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</si>
  <si>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</si>
  <si>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</si>
  <si>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</si>
  <si>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</si>
  <si>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</si>
  <si>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</si>
  <si>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</si>
  <si>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</si>
  <si>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</si>
  <si>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</si>
  <si>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</si>
  <si>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</si>
  <si>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</si>
  <si>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</si>
  <si>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</si>
  <si>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</si>
  <si>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</si>
  <si>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</si>
  <si>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</si>
  <si>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</si>
  <si>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</si>
  <si>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</si>
  <si>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</si>
  <si>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</si>
  <si>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</si>
  <si>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</si>
  <si>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</si>
  <si>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</si>
  <si>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</si>
  <si>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</si>
  <si>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</si>
  <si>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</si>
  <si>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</si>
  <si>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</si>
  <si>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</si>
  <si>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</si>
  <si>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</si>
  <si>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</si>
  <si>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</si>
  <si>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</si>
  <si>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</si>
  <si>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</si>
  <si>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</si>
  <si>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</si>
  <si>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</si>
  <si>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</si>
  <si>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</si>
  <si>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</si>
  <si>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</si>
  <si>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</si>
  <si>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</si>
  <si>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</si>
  <si>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</si>
  <si>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</si>
  <si>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</si>
  <si>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</si>
  <si>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</si>
  <si>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</si>
  <si>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</si>
  <si>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</si>
  <si>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</si>
  <si>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</si>
  <si>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</si>
  <si>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</si>
  <si>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</si>
  <si>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</si>
  <si>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</si>
  <si>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</si>
  <si>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</si>
  <si>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</si>
  <si>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</si>
  <si>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</si>
  <si>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</si>
  <si>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</si>
  <si>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</si>
  <si>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</si>
  <si>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</si>
  <si>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</si>
  <si>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</si>
  <si>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</si>
  <si>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</si>
  <si>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</si>
  <si>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</si>
  <si>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</si>
  <si>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</si>
  <si>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</si>
  <si>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</si>
  <si>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</si>
  <si>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</si>
  <si>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</si>
  <si>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</si>
  <si>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</si>
  <si>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</si>
  <si>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</si>
  <si>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</si>
  <si>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</si>
  <si>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</si>
  <si>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</si>
  <si>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</si>
  <si>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</si>
  <si>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</si>
  <si>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</si>
  <si>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</si>
  <si>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</si>
  <si>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</si>
  <si>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</si>
  <si>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</si>
  <si>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</si>
  <si>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</si>
  <si>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</si>
  <si>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</si>
  <si>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</si>
  <si>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</si>
  <si>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</si>
  <si>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</si>
  <si>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</si>
  <si>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</si>
  <si>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</si>
  <si>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</si>
  <si>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</si>
  <si>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</si>
  <si>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</si>
  <si>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</si>
  <si>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</si>
  <si>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</si>
  <si>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</si>
  <si>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</si>
  <si>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</si>
  <si>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</si>
  <si>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</si>
  <si>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</si>
  <si>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</si>
  <si>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</si>
  <si>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</si>
  <si>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</si>
  <si>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</si>
  <si>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</si>
  <si>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</si>
  <si>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</si>
  <si>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</si>
  <si>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</si>
  <si>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</si>
  <si>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</si>
  <si>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</si>
  <si>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</si>
  <si>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</si>
  <si>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</si>
  <si>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</si>
  <si>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</si>
  <si>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</si>
  <si>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</si>
  <si>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</si>
  <si>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</si>
  <si>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</si>
  <si>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</si>
  <si>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</si>
  <si>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</si>
  <si>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</si>
  <si>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</si>
  <si>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</si>
  <si>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</si>
  <si>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</si>
  <si>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</si>
  <si>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</si>
  <si>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</si>
  <si>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</si>
  <si>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</si>
  <si>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</si>
  <si>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</si>
  <si>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</si>
  <si>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</si>
  <si>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</si>
  <si>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</si>
  <si>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</si>
  <si>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</si>
  <si>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</si>
  <si>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</si>
  <si>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</si>
  <si>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</si>
  <si>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</si>
  <si>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</si>
  <si>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</si>
  <si>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</si>
  <si>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</si>
  <si>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</si>
  <si>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</si>
  <si>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</si>
  <si>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</si>
  <si>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</si>
  <si>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</si>
  <si>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</si>
  <si>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</si>
  <si>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</si>
  <si>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</si>
  <si>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</si>
  <si>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</si>
  <si>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</si>
  <si>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</si>
  <si>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</si>
  <si>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</si>
  <si>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</si>
  <si>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</si>
  <si>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</si>
  <si>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</si>
  <si>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</si>
  <si>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</si>
  <si>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</si>
  <si>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</si>
  <si>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</si>
  <si>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</si>
  <si>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</si>
  <si>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</si>
  <si>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</si>
  <si>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</si>
  <si>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</si>
  <si>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</si>
  <si>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</si>
  <si>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</si>
  <si>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</si>
  <si>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</si>
  <si>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</si>
  <si>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</si>
  <si>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</si>
  <si>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</si>
  <si>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</si>
  <si>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</si>
  <si>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</si>
  <si>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</si>
  <si>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</si>
  <si>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</si>
  <si>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</si>
  <si>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</si>
  <si>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</si>
  <si>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</si>
  <si>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</si>
  <si>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</si>
  <si>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</si>
  <si>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</si>
  <si>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</si>
  <si>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</si>
  <si>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</si>
  <si>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</si>
  <si>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</si>
  <si>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</si>
  <si>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</si>
  <si>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</si>
  <si>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</si>
  <si>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</si>
  <si>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</si>
  <si>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</si>
  <si>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</si>
  <si>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</si>
  <si>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</si>
  <si>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</si>
  <si>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</si>
  <si>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</si>
  <si>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</si>
  <si>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</si>
  <si>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</si>
  <si>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</si>
  <si>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</si>
  <si>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</si>
  <si>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</si>
  <si>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</si>
  <si>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</si>
  <si>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</si>
  <si>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</si>
  <si>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</si>
  <si>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</si>
  <si>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</si>
  <si>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</si>
  <si>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</si>
  <si>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</si>
  <si>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</si>
  <si>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</si>
  <si>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</si>
  <si>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</si>
  <si>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</si>
  <si>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</si>
  <si>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</si>
  <si>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</si>
  <si>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</si>
  <si>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</si>
  <si>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</si>
  <si>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</si>
  <si>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</si>
  <si>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</si>
  <si>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</si>
  <si>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</si>
  <si>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</si>
  <si>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</si>
  <si>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</si>
  <si>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</si>
  <si>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</si>
  <si>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</si>
  <si>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</si>
  <si>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</si>
  <si>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</si>
  <si>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</si>
  <si>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</si>
  <si>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</si>
  <si>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</si>
  <si>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</si>
  <si>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</si>
  <si>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</si>
  <si>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</si>
  <si>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</si>
  <si>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</si>
  <si>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</si>
  <si>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</si>
  <si>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</si>
  <si>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</si>
  <si>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</si>
  <si>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</si>
  <si>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</si>
  <si>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</si>
  <si>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</si>
  <si>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</si>
  <si>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</si>
  <si>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</si>
  <si>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</si>
  <si>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</si>
  <si>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</si>
  <si>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</si>
  <si>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</si>
  <si>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</si>
  <si>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</si>
  <si>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</si>
  <si>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</si>
  <si>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</si>
  <si>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</si>
  <si>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</si>
  <si>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</si>
  <si>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</si>
  <si>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</si>
  <si>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</si>
  <si>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</si>
  <si>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</si>
  <si>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</si>
  <si>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</si>
  <si>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</si>
  <si>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</si>
  <si>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</si>
  <si>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</si>
  <si>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</si>
  <si>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</si>
  <si>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</si>
  <si>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</si>
  <si>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</si>
  <si>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</si>
  <si>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</si>
  <si>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</si>
  <si>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</si>
  <si>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</si>
  <si>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</si>
  <si>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</si>
  <si>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</si>
  <si>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</si>
  <si>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</si>
  <si>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</si>
  <si>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</si>
  <si>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</si>
  <si>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</si>
  <si>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</si>
  <si>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</si>
  <si>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</si>
  <si>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</si>
  <si>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</si>
  <si>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</si>
  <si>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</si>
  <si>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</si>
  <si>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</si>
  <si>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</si>
  <si>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</si>
  <si>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</si>
  <si>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</si>
  <si>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</si>
  <si>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</si>
  <si>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</si>
  <si>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</si>
  <si>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</si>
  <si>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</si>
  <si>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</si>
  <si>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</si>
  <si>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</si>
  <si>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</si>
  <si>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</si>
  <si>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</si>
  <si>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</si>
  <si>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</si>
  <si>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</si>
  <si>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</si>
  <si>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</si>
  <si>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</si>
  <si>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</si>
  <si>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</si>
  <si>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</si>
  <si>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</si>
  <si>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</si>
  <si>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</si>
  <si>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</si>
  <si>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</si>
  <si>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</si>
  <si>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</si>
  <si>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</si>
  <si>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</si>
  <si>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</si>
  <si>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</si>
  <si>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</si>
  <si>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</si>
  <si>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</si>
  <si>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</si>
  <si>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</si>
  <si>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</si>
  <si>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</si>
  <si>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</si>
  <si>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</si>
  <si>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</si>
  <si>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</si>
  <si>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</si>
  <si>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</si>
  <si>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</si>
  <si>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</si>
  <si>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</si>
  <si>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</si>
  <si>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</si>
  <si>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</si>
  <si>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</si>
  <si>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</si>
  <si>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</si>
  <si>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</si>
  <si>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</si>
  <si>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</si>
  <si>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</si>
  <si>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</si>
  <si>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</si>
  <si>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</si>
  <si>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</si>
  <si>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</si>
  <si>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</si>
  <si>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</si>
  <si>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</si>
  <si>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</si>
  <si>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</si>
  <si>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</si>
  <si>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</si>
  <si>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</si>
  <si>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</si>
  <si>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</si>
  <si>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</si>
  <si>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</si>
  <si>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</si>
  <si>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</si>
  <si>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</si>
  <si>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</si>
  <si>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</si>
  <si>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</si>
  <si>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</si>
  <si>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</si>
  <si>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</si>
  <si>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</si>
  <si>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</si>
  <si>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</si>
  <si>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</si>
  <si>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</si>
  <si>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</si>
  <si>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</si>
  <si>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</si>
  <si>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</si>
  <si>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</si>
  <si>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</si>
  <si>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</si>
  <si>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</si>
  <si>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</si>
  <si>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</si>
  <si>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</si>
  <si>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</si>
  <si>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</si>
  <si>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</si>
  <si>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</si>
  <si>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</si>
  <si>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</si>
  <si>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</si>
  <si>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</si>
  <si>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</si>
  <si>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</si>
  <si>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</si>
  <si>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</si>
  <si>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</si>
  <si>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</si>
  <si>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</si>
  <si>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</si>
  <si>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</si>
  <si>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</si>
  <si>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</si>
  <si>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</si>
  <si>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</si>
  <si>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</si>
  <si>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</si>
  <si>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</si>
  <si>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</si>
  <si>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</si>
  <si>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</si>
  <si>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</si>
  <si>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</si>
  <si>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</si>
  <si>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</si>
  <si>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</si>
  <si>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</si>
  <si>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</si>
  <si>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</si>
  <si>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</si>
  <si>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</si>
  <si>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</si>
  <si>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</si>
  <si>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</si>
  <si>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</si>
  <si>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</si>
  <si>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</si>
  <si>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</si>
  <si>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</si>
  <si>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</si>
  <si>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</si>
  <si>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</si>
  <si>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</si>
  <si>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</si>
  <si>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</si>
  <si>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</si>
  <si>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</si>
  <si>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</si>
  <si>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</si>
  <si>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</si>
  <si>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</si>
  <si>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</si>
  <si>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</si>
  <si>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</si>
  <si>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</si>
  <si>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</si>
  <si>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</si>
  <si>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</si>
  <si>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</si>
  <si>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</si>
  <si>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</si>
  <si>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</si>
  <si>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</si>
  <si>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</si>
  <si>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</si>
  <si>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</si>
  <si>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</si>
  <si>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</si>
  <si>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</si>
  <si>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</si>
  <si>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</si>
  <si>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</si>
  <si>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</si>
  <si>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</si>
  <si>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</si>
  <si>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</si>
  <si>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</si>
  <si>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</si>
  <si>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</si>
  <si>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</si>
  <si>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</si>
  <si>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</si>
  <si>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</si>
  <si>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</si>
  <si>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</si>
  <si>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</si>
  <si>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</si>
  <si>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</si>
  <si>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</si>
  <si>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</si>
  <si>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</si>
  <si>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</si>
  <si>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</si>
  <si>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</si>
  <si>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</si>
  <si>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</si>
  <si>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</si>
  <si>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</si>
  <si>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</si>
  <si>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</si>
  <si>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</si>
  <si>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</si>
  <si>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</si>
  <si>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</si>
  <si>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</si>
  <si>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</si>
  <si>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</si>
  <si>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</si>
  <si>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</si>
  <si>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</si>
  <si>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</si>
  <si>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</si>
  <si>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</si>
  <si>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</si>
  <si>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</si>
  <si>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</si>
  <si>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</si>
  <si>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</si>
  <si>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</si>
  <si>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</si>
  <si>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</si>
  <si>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</si>
  <si>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</si>
  <si>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</si>
  <si>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</si>
  <si>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</si>
  <si>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</si>
  <si>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</si>
  <si>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</si>
  <si>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</si>
  <si>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</si>
  <si>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</si>
  <si>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</si>
  <si>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</si>
  <si>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</si>
  <si>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</si>
  <si>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</si>
  <si>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</si>
  <si>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</si>
  <si>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</si>
  <si>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</si>
  <si>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</si>
  <si>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</si>
  <si>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</si>
  <si>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</si>
  <si>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</si>
  <si>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</si>
  <si>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</si>
  <si>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</si>
  <si>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</si>
  <si>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</si>
  <si>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</si>
  <si>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</si>
  <si>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</si>
  <si>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</si>
  <si>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</si>
  <si>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</si>
  <si>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</si>
  <si>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</si>
  <si>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</si>
  <si>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</si>
  <si>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</si>
  <si>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</si>
  <si>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</si>
  <si>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</si>
  <si>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</si>
  <si>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</si>
  <si>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</si>
  <si>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</si>
  <si>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</si>
  <si>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</si>
  <si>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</si>
  <si>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</si>
  <si>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</si>
  <si>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</si>
  <si>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</si>
  <si>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</si>
  <si>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</si>
  <si>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</si>
  <si>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</si>
  <si>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</si>
  <si>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</si>
  <si>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</si>
  <si>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</si>
  <si>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</si>
  <si>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</si>
  <si>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</si>
  <si>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</si>
  <si>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</si>
  <si>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</si>
  <si>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</si>
  <si>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</si>
  <si>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</si>
  <si>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</si>
  <si>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</si>
  <si>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</si>
  <si>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</si>
  <si>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</si>
  <si>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</si>
  <si>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</si>
  <si>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</si>
  <si>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</si>
  <si>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</si>
  <si>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</si>
  <si>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</si>
  <si>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</si>
  <si>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</si>
  <si>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</si>
  <si>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</si>
  <si>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</si>
  <si>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</si>
  <si>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</si>
  <si>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</si>
  <si>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</si>
  <si>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</si>
  <si>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</si>
  <si>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</si>
  <si>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</si>
  <si>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</si>
  <si>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</si>
  <si>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</si>
  <si>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</si>
  <si>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</si>
  <si>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</si>
  <si>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</si>
  <si>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</si>
  <si>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</si>
  <si>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</si>
  <si>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</si>
  <si>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</si>
  <si>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</si>
  <si>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</si>
  <si>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</si>
  <si>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</si>
  <si>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</si>
  <si>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</si>
  <si>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</si>
  <si>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</si>
  <si>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</si>
  <si>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</si>
  <si>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</si>
  <si>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</si>
  <si>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</si>
  <si>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</si>
  <si>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</si>
  <si>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</si>
  <si>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</si>
  <si>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</si>
  <si>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</si>
  <si>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</si>
  <si>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</si>
  <si>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</si>
  <si>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</si>
  <si>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</si>
  <si>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</si>
  <si>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</si>
  <si>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</si>
  <si>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</si>
  <si>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</si>
  <si>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</si>
  <si>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</si>
  <si>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</si>
  <si>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</si>
  <si>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</si>
  <si>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</si>
  <si>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</si>
  <si>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</si>
  <si>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</si>
  <si>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</si>
  <si>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</si>
  <si>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</si>
  <si>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</si>
  <si>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</si>
  <si>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</si>
  <si>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</si>
  <si>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</si>
  <si>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</si>
  <si>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</si>
  <si>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</si>
  <si>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</si>
  <si>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</si>
  <si>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</si>
  <si>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</si>
  <si>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</si>
  <si>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</si>
  <si>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</si>
  <si>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</si>
  <si>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</si>
  <si>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</si>
  <si>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</si>
  <si>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</si>
  <si>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</si>
  <si>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</si>
  <si>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</si>
  <si>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</si>
  <si>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</si>
  <si>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</si>
  <si>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</si>
  <si>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</si>
  <si>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</si>
  <si>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</si>
  <si>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</si>
  <si>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</si>
  <si>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</si>
  <si>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</si>
  <si>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</si>
  <si>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</si>
  <si>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</si>
  <si>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</si>
  <si>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</si>
  <si>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</si>
  <si>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</si>
  <si>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</si>
  <si>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</si>
  <si>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</si>
  <si>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</si>
  <si>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</si>
  <si>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</si>
  <si>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</si>
  <si>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</si>
  <si>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</si>
  <si>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</si>
  <si>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</si>
  <si>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</si>
  <si>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</si>
  <si>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</si>
  <si>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</si>
  <si>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</si>
  <si>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</si>
  <si>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</si>
  <si>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</si>
  <si>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</si>
  <si>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</si>
  <si>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</si>
  <si>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</si>
  <si>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</si>
  <si>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</si>
  <si>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</si>
  <si>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</si>
  <si>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</si>
  <si>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</si>
  <si>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</si>
  <si>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</si>
  <si>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</si>
  <si>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</si>
  <si>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</si>
  <si>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</si>
  <si>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</si>
  <si>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</si>
  <si>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</si>
  <si>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</si>
  <si>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</si>
  <si>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</si>
  <si>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</si>
  <si>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</si>
  <si>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</si>
  <si>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</si>
  <si>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</si>
  <si>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</si>
  <si>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</si>
  <si>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</si>
  <si>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</si>
  <si>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</si>
  <si>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</si>
  <si>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</si>
  <si>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</si>
  <si>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</si>
  <si>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</si>
  <si>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</si>
  <si>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</si>
  <si>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</si>
  <si>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</si>
  <si>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</si>
  <si>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</si>
  <si>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</si>
  <si>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</si>
  <si>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</si>
  <si>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</si>
  <si>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</si>
  <si>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</si>
  <si>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</si>
  <si>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</si>
  <si>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</si>
  <si>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</si>
  <si>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</si>
  <si>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</si>
  <si>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</si>
  <si>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</si>
  <si>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</si>
  <si>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</si>
  <si>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</si>
  <si>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</si>
  <si>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</si>
  <si>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</si>
  <si>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</si>
  <si>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</si>
  <si>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</si>
  <si>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</si>
  <si>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</si>
  <si>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</si>
  <si>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</si>
  <si>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</si>
  <si>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</si>
  <si>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</si>
  <si>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</si>
  <si>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</si>
  <si>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</si>
  <si>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</si>
  <si>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</si>
  <si>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</si>
  <si>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</si>
  <si>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</si>
  <si>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</si>
  <si>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</si>
  <si>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</si>
  <si>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</si>
  <si>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</si>
  <si>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</si>
  <si>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</si>
  <si>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</si>
  <si>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</si>
  <si>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</si>
  <si>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</si>
  <si>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</si>
  <si>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</si>
  <si>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</si>
  <si>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</si>
  <si>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</si>
  <si>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</si>
  <si>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</si>
  <si>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</si>
  <si>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</si>
  <si>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</si>
  <si>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</si>
  <si>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</si>
  <si>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</si>
  <si>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</si>
  <si>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</si>
  <si>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</si>
  <si>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</si>
  <si>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</si>
  <si>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</si>
  <si>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</si>
  <si>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</si>
  <si>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</si>
  <si>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</si>
  <si>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</si>
  <si>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</si>
  <si>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</si>
  <si>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</si>
  <si>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</si>
  <si>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</si>
  <si>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</si>
  <si>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</si>
  <si>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</si>
  <si>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</si>
  <si>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</si>
  <si>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</si>
  <si>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</si>
  <si>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</si>
  <si>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</si>
  <si>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</si>
  <si>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</si>
  <si>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</si>
  <si>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</si>
  <si>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</si>
  <si>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</si>
  <si>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</si>
  <si>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</si>
  <si>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</si>
  <si>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</si>
  <si>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</si>
  <si>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</si>
  <si>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</si>
  <si>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</si>
  <si>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</si>
  <si>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</si>
  <si>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</si>
  <si>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</si>
  <si>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</si>
  <si>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</si>
  <si>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</si>
  <si>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</si>
  <si>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</si>
  <si>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</si>
  <si>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</si>
  <si>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</si>
  <si>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</si>
  <si>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</si>
  <si>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</si>
  <si>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</si>
  <si>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</si>
  <si>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</si>
  <si>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</si>
  <si>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</si>
  <si>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</si>
  <si>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</si>
  <si>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</si>
  <si>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</si>
  <si>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</si>
  <si>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</si>
  <si>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</si>
  <si>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</si>
  <si>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</si>
  <si>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</si>
  <si>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</si>
  <si>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</si>
  <si>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</si>
  <si>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</si>
  <si>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</si>
  <si>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</si>
  <si>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</si>
  <si>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</si>
  <si>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</si>
  <si>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</si>
  <si>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</si>
  <si>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</si>
  <si>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</si>
  <si>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</si>
  <si>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</si>
  <si>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</si>
  <si>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</si>
  <si>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</si>
  <si>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</si>
  <si>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</si>
  <si>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</si>
  <si>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</si>
  <si>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</si>
  <si>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</si>
  <si>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</si>
  <si>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</si>
  <si>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</si>
  <si>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</si>
  <si>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</si>
  <si>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</si>
  <si>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</si>
  <si>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</si>
  <si>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</si>
  <si>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</si>
  <si>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</si>
  <si>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</si>
  <si>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</si>
  <si>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</si>
  <si>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</si>
  <si>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</si>
  <si>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</si>
  <si>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</si>
  <si>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</si>
  <si>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</si>
  <si>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</si>
  <si>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</si>
  <si>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</si>
  <si>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</si>
  <si>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</si>
  <si>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</si>
  <si>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</si>
  <si>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</si>
  <si>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</si>
  <si>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</si>
  <si>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</si>
  <si>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</si>
  <si>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</si>
  <si>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</si>
  <si>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</si>
  <si>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</si>
  <si>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</si>
  <si>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</si>
  <si>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</si>
  <si>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</si>
  <si>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</si>
  <si>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</si>
  <si>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</si>
  <si>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</si>
  <si>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</si>
  <si>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</si>
  <si>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</si>
  <si>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</si>
  <si>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</si>
  <si>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</si>
  <si>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</si>
  <si>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</si>
  <si>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</si>
  <si>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</si>
  <si>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</si>
  <si>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</si>
  <si>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</si>
  <si>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</si>
  <si>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</si>
  <si>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</si>
  <si>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</si>
  <si>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</si>
  <si>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</si>
  <si>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</si>
  <si>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</si>
  <si>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</si>
  <si>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</si>
  <si>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</si>
  <si>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</si>
  <si>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</si>
  <si>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</si>
  <si>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</si>
  <si>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</si>
  <si>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</si>
  <si>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</si>
  <si>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</si>
  <si>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</si>
  <si>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</si>
  <si>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</si>
  <si>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</si>
  <si>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</si>
  <si>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</si>
  <si>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</si>
  <si>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</si>
  <si>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</si>
  <si>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</si>
  <si>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</si>
  <si>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</si>
  <si>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</si>
  <si>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</si>
  <si>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</si>
  <si>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</si>
  <si>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</si>
  <si>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</si>
  <si>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</si>
  <si>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</si>
  <si>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</si>
  <si>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</si>
  <si>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</si>
  <si>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</si>
  <si>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</si>
  <si>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</si>
  <si>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</si>
  <si>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</si>
  <si>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</si>
  <si>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</si>
  <si>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</si>
  <si>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</si>
  <si>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</si>
  <si>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</si>
  <si>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</si>
  <si>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</si>
  <si>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</si>
  <si>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</si>
  <si>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</si>
  <si>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</si>
  <si>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</si>
  <si>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</si>
  <si>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</si>
  <si>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</si>
  <si>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</si>
  <si>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</si>
  <si>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</si>
  <si>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</si>
  <si>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</si>
  <si>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</si>
  <si>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</si>
  <si>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</si>
  <si>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</si>
  <si>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</si>
  <si>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</si>
  <si>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</si>
  <si>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</si>
  <si>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</si>
  <si>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</si>
  <si>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</si>
  <si>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</si>
  <si>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</si>
  <si>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</si>
  <si>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</si>
  <si>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</si>
  <si>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</si>
  <si>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</si>
  <si>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</si>
  <si>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</si>
  <si>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</si>
  <si>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</si>
  <si>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</si>
  <si>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</si>
  <si>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</si>
  <si>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</si>
  <si>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</si>
  <si>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</si>
  <si>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</si>
  <si>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</si>
  <si>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</si>
  <si>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</si>
  <si>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</si>
  <si>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</si>
  <si>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</si>
  <si>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</si>
  <si>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</si>
  <si>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</si>
  <si>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</si>
  <si>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</si>
  <si>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</si>
  <si>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</si>
  <si>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</si>
  <si>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</si>
  <si>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</si>
  <si>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</si>
  <si>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</si>
  <si>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</si>
  <si>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</si>
  <si>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</si>
  <si>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</si>
  <si>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</si>
  <si>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</si>
  <si>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</si>
  <si>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</si>
  <si>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</si>
  <si>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</si>
  <si>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</si>
  <si>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</si>
  <si>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</si>
  <si>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</si>
  <si>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</si>
  <si>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</si>
  <si>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</si>
  <si>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</si>
  <si>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</si>
  <si>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</si>
  <si>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</si>
  <si>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</si>
  <si>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</si>
  <si>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</si>
  <si>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</si>
  <si>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</si>
  <si>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</si>
  <si>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</si>
  <si>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</si>
  <si>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</si>
  <si>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</si>
  <si>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</si>
  <si>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</si>
  <si>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</si>
  <si>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</si>
  <si>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</si>
  <si>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</si>
  <si>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</si>
  <si>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</si>
  <si>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</si>
  <si>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</si>
  <si>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</si>
  <si>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</si>
  <si>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</si>
  <si>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</si>
  <si>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</si>
  <si>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</si>
  <si>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</si>
  <si>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</si>
  <si>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</si>
  <si>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</si>
  <si>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</si>
  <si>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</si>
  <si>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</si>
  <si>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</si>
  <si>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</si>
  <si>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</si>
  <si>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</si>
  <si>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</si>
  <si>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</si>
  <si>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</si>
  <si>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</si>
  <si>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</si>
  <si>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</si>
  <si>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</si>
  <si>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</si>
  <si>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</si>
  <si>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</si>
  <si>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</si>
  <si>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</si>
  <si>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</si>
  <si>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</si>
  <si>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</si>
  <si>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</si>
  <si>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</si>
  <si>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</si>
  <si>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</si>
  <si>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</si>
  <si>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</si>
  <si>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</si>
  <si>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</si>
  <si>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</si>
  <si>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</si>
  <si>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</si>
  <si>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</si>
  <si>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</si>
  <si>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</si>
  <si>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</si>
  <si>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</si>
  <si>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</si>
  <si>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</si>
  <si>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</si>
  <si>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</si>
  <si>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</si>
  <si>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</si>
  <si>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</si>
  <si>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</si>
  <si>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</si>
  <si>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</si>
  <si>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</si>
  <si>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</si>
  <si>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</si>
  <si>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</si>
  <si>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</si>
  <si>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</si>
  <si>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</si>
  <si>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</si>
  <si>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</si>
  <si>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</si>
  <si>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</si>
  <si>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</si>
  <si>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</si>
  <si>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</si>
  <si>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</si>
  <si>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</si>
  <si>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</si>
  <si>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</si>
  <si>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</si>
  <si>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</si>
  <si>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</si>
  <si>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</si>
  <si>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</si>
  <si>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</si>
  <si>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</si>
  <si>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</si>
  <si>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</si>
  <si>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</si>
  <si>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</si>
  <si>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</si>
  <si>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</si>
  <si>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</si>
  <si>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</si>
  <si>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</si>
  <si>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</si>
  <si>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</si>
  <si>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</si>
  <si>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</si>
  <si>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</si>
  <si>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</si>
  <si>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</si>
  <si>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</si>
  <si>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</si>
  <si>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</si>
  <si>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</si>
  <si>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</si>
  <si>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</si>
  <si>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</si>
  <si>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</si>
  <si>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</si>
  <si>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</si>
  <si>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</si>
  <si>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</si>
  <si>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</si>
  <si>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</si>
  <si>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</si>
  <si>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</si>
  <si>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</si>
  <si>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</si>
  <si>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</si>
  <si>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</si>
  <si>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</si>
  <si>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</si>
  <si>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</si>
  <si>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</si>
  <si>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</si>
  <si>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</si>
  <si>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</si>
  <si>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</si>
  <si>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</si>
  <si>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</si>
  <si>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</si>
  <si>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</si>
  <si>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</si>
  <si>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</si>
  <si>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</si>
  <si>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</si>
  <si>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</si>
  <si>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</si>
  <si>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</si>
  <si>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</si>
  <si>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</si>
  <si>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</si>
  <si>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</si>
  <si>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</si>
  <si>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</si>
  <si>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</si>
  <si>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</si>
  <si>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</si>
  <si>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</si>
  <si>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</si>
  <si>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</si>
  <si>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</si>
  <si>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</si>
  <si>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</si>
  <si>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</si>
  <si>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</si>
  <si>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</si>
  <si>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</si>
  <si>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</si>
  <si>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</si>
  <si>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</si>
  <si>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</si>
  <si>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</si>
  <si>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</si>
  <si>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</si>
  <si>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</si>
  <si>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</si>
  <si>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</si>
  <si>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</si>
  <si>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</si>
  <si>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</si>
  <si>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</si>
  <si>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</si>
  <si>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</si>
  <si>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</si>
  <si>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</si>
  <si>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</si>
  <si>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</si>
  <si>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</si>
  <si>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</si>
  <si>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</si>
  <si>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</si>
  <si>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</si>
  <si>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</si>
  <si>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</si>
  <si>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</si>
  <si>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</si>
  <si>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</si>
  <si>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</si>
  <si>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</si>
  <si>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</si>
  <si>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</si>
  <si>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</si>
  <si>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</si>
  <si>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</si>
  <si>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</si>
  <si>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</si>
  <si>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</si>
  <si>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</si>
  <si>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</si>
  <si>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</si>
  <si>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</si>
  <si>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</si>
  <si>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</si>
  <si>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</si>
  <si>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</si>
  <si>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</si>
  <si>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</si>
  <si>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</si>
  <si>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</si>
  <si>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</si>
  <si>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</si>
  <si>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</si>
  <si>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</si>
  <si>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</si>
  <si>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</si>
  <si>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</si>
  <si>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</si>
  <si>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</si>
  <si>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</si>
  <si>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</si>
  <si>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</si>
  <si>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</si>
  <si>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</si>
  <si>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</si>
  <si>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</si>
  <si>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</si>
  <si>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</si>
  <si>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</si>
  <si>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</si>
  <si>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</si>
  <si>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</si>
  <si>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</si>
  <si>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</si>
  <si>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</si>
  <si>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</si>
  <si>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</si>
  <si>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</si>
  <si>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</si>
  <si>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</si>
  <si>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</si>
  <si>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</si>
  <si>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</si>
  <si>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</si>
  <si>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</si>
  <si>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</si>
  <si>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</si>
  <si>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</si>
  <si>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</si>
  <si>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</si>
  <si>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</si>
  <si>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</si>
  <si>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</si>
  <si>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</si>
  <si>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</si>
  <si>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</si>
  <si>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</si>
  <si>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</si>
  <si>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</si>
  <si>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</si>
  <si>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</si>
  <si>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</si>
  <si>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</si>
  <si>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</si>
  <si>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</si>
  <si>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</si>
  <si>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</si>
  <si>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</si>
  <si>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</si>
  <si>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</si>
  <si>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</si>
  <si>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</si>
  <si>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</si>
  <si>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</si>
  <si>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</si>
  <si>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</si>
  <si>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</si>
  <si>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</si>
  <si>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</si>
  <si>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</si>
  <si>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</si>
  <si>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</si>
  <si>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</si>
  <si>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</si>
  <si>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</si>
  <si>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</si>
  <si>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</si>
  <si>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</si>
  <si>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</si>
  <si>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</si>
  <si>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</si>
  <si>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</si>
  <si>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</si>
  <si>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</si>
  <si>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</si>
  <si>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</si>
  <si>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</si>
  <si>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</si>
  <si>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</si>
  <si>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</si>
  <si>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</si>
  <si>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</si>
  <si>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</si>
  <si>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</si>
  <si>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</si>
  <si>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</si>
  <si>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</si>
  <si>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</si>
  <si>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</si>
  <si>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</si>
  <si>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</si>
  <si>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</si>
  <si>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</si>
  <si>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</si>
  <si>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</si>
  <si>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</si>
  <si>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</si>
  <si>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</si>
  <si>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</si>
  <si>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</si>
  <si>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</si>
  <si>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</si>
  <si>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</si>
  <si>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</si>
  <si>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</si>
  <si>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</si>
  <si>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</si>
  <si>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</si>
  <si>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</si>
  <si>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</si>
  <si>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</si>
  <si>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</si>
  <si>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</si>
  <si>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</si>
  <si>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</si>
  <si>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</si>
  <si>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</si>
  <si>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</si>
  <si>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</si>
  <si>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</si>
  <si>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</si>
  <si>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</si>
  <si>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</si>
  <si>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</si>
  <si>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</si>
  <si>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</si>
  <si>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</si>
  <si>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</si>
  <si>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</si>
  <si>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</si>
  <si>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</si>
  <si>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</si>
  <si>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</si>
  <si>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</si>
  <si>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</si>
  <si>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</si>
  <si>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</si>
  <si>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</si>
  <si>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</si>
  <si>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</si>
  <si>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</si>
  <si>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</si>
  <si>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</si>
  <si>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</si>
  <si>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</si>
  <si>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</si>
  <si>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</si>
  <si>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</si>
  <si>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</si>
  <si>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</si>
  <si>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</si>
  <si>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</si>
  <si>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</si>
  <si>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</si>
  <si>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</si>
  <si>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</si>
  <si>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</si>
  <si>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</si>
  <si>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</si>
  <si>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</si>
  <si>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</si>
  <si>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</si>
  <si>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</si>
  <si>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</si>
  <si>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</si>
  <si>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</si>
  <si>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</si>
  <si>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</si>
  <si>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</si>
  <si>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</si>
  <si>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</si>
  <si>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</si>
  <si>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</si>
  <si>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</si>
  <si>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</si>
  <si>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</si>
  <si>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</si>
  <si>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</si>
  <si>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</si>
  <si>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</si>
  <si>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</si>
  <si>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</si>
  <si>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</si>
  <si>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</si>
  <si>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</si>
  <si>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</si>
  <si>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</si>
  <si>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</si>
  <si>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</si>
  <si>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</si>
  <si>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</si>
  <si>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</si>
  <si>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</si>
  <si>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</si>
  <si>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</si>
  <si>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</si>
  <si>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</si>
  <si>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</si>
  <si>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</si>
  <si>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</si>
  <si>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</si>
  <si>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</si>
  <si>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</si>
  <si>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</si>
  <si>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</si>
  <si>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</si>
  <si>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</si>
  <si>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</si>
  <si>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</si>
  <si>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</si>
  <si>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</si>
  <si>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</si>
  <si>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</si>
  <si>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</si>
  <si>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</si>
  <si>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</si>
  <si>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</si>
  <si>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</si>
  <si>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</si>
  <si>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</si>
  <si>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</si>
  <si>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</si>
  <si>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</si>
  <si>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</si>
  <si>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</si>
  <si>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</si>
  <si>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</si>
  <si>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</si>
  <si>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</si>
  <si>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</si>
  <si>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</si>
  <si>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</si>
  <si>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</si>
  <si>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</si>
  <si>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</si>
  <si>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</si>
  <si>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</si>
  <si>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</si>
  <si>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</si>
  <si>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</si>
  <si>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</si>
  <si>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</si>
  <si>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</si>
  <si>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</si>
  <si>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</si>
  <si>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</si>
  <si>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</si>
  <si>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</si>
  <si>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</si>
  <si>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</si>
  <si>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</si>
  <si>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</si>
  <si>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</si>
  <si>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</si>
  <si>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</si>
  <si>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</si>
  <si>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</si>
  <si>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</si>
  <si>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</si>
  <si>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</si>
  <si>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</si>
  <si>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</si>
  <si>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</si>
  <si>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</si>
  <si>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</si>
  <si>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</si>
  <si>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</si>
  <si>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</si>
  <si>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</si>
  <si>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</si>
  <si>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</si>
  <si>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</si>
  <si>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</si>
  <si>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</si>
  <si>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</si>
  <si>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</si>
  <si>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</si>
  <si>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</si>
  <si>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</si>
  <si>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</si>
  <si>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</si>
  <si>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</si>
  <si>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</si>
  <si>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</si>
  <si>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</si>
  <si>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</si>
  <si>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</si>
  <si>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</si>
  <si>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</si>
  <si>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</si>
  <si>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</si>
  <si>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</si>
  <si>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</si>
  <si>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</si>
  <si>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</si>
  <si>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</si>
  <si>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</si>
  <si>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</si>
  <si>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</si>
  <si>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</si>
  <si>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</si>
  <si>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</si>
  <si>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</si>
  <si>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</si>
  <si>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</si>
  <si>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</si>
  <si>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</si>
  <si>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</si>
  <si>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</si>
  <si>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</si>
  <si>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</si>
  <si>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</si>
  <si>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</si>
  <si>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</si>
  <si>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</si>
  <si>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</si>
  <si>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</si>
  <si>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</si>
  <si>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</si>
  <si>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</si>
  <si>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</si>
  <si>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</si>
  <si>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</si>
  <si>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</si>
  <si>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</si>
  <si>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</si>
  <si>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</si>
  <si>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</si>
  <si>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</si>
  <si>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</si>
  <si>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</si>
  <si>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</si>
  <si>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</si>
  <si>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</si>
  <si>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</si>
  <si>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</si>
  <si>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</si>
  <si>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</si>
  <si>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</si>
  <si>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</si>
  <si>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</si>
  <si>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</si>
  <si>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</si>
  <si>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</si>
  <si>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</si>
  <si>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</si>
  <si>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</si>
  <si>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</si>
  <si>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</si>
  <si>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</si>
  <si>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</si>
  <si>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</si>
  <si>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</si>
  <si>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</si>
  <si>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</si>
  <si>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</si>
  <si>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</si>
  <si>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</si>
  <si>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</si>
  <si>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</si>
  <si>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</si>
  <si>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</si>
  <si>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</si>
  <si>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</si>
  <si>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</si>
  <si>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</si>
  <si>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</si>
  <si>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</si>
  <si>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</si>
  <si>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</si>
  <si>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</si>
  <si>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</si>
  <si>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</si>
  <si>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</si>
  <si>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</si>
  <si>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</si>
  <si>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</si>
  <si>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</si>
  <si>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</si>
  <si>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</si>
  <si>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</si>
  <si>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</si>
  <si>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</si>
  <si>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</si>
  <si>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</si>
  <si>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</si>
  <si>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</si>
  <si>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</si>
  <si>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</si>
  <si>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</si>
  <si>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</si>
  <si>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</si>
  <si>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</si>
  <si>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</si>
  <si>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</si>
  <si>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</si>
  <si>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</si>
  <si>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</si>
  <si>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</si>
  <si>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</si>
  <si>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</si>
  <si>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</si>
  <si>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</si>
  <si>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</si>
  <si>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</si>
  <si>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</si>
  <si>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</si>
  <si>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</si>
  <si>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</si>
  <si>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</si>
  <si>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</si>
  <si>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</si>
  <si>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</si>
  <si>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</si>
  <si>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</si>
  <si>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</si>
  <si>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</si>
  <si>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</si>
  <si>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</si>
  <si>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</si>
  <si>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</si>
  <si>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</si>
  <si>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</si>
  <si>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</si>
  <si>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</si>
  <si>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</si>
  <si>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</si>
  <si>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</si>
  <si>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</si>
  <si>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</si>
  <si>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</si>
  <si>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</si>
  <si>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</si>
  <si>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</si>
  <si>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</si>
  <si>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</si>
  <si>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</si>
  <si>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</si>
  <si>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</si>
  <si>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</si>
  <si>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</si>
  <si>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</si>
  <si>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</si>
  <si>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</si>
  <si>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</si>
  <si>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</si>
  <si>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</si>
  <si>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</si>
  <si>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</si>
  <si>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</si>
  <si>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</si>
  <si>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</si>
  <si>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</si>
  <si>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</si>
  <si>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</si>
  <si>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</si>
  <si>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</si>
  <si>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</si>
  <si>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</si>
  <si>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</si>
  <si>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</si>
  <si>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</si>
  <si>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</si>
  <si>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</si>
  <si>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</si>
  <si>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</si>
  <si>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</si>
  <si>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</si>
  <si>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</si>
  <si>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</si>
  <si>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</si>
  <si>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</si>
  <si>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</si>
  <si>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</si>
  <si>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</si>
  <si>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</si>
  <si>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</si>
  <si>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</si>
  <si>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</si>
  <si>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</si>
  <si>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</si>
  <si>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</si>
  <si>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</si>
  <si>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</si>
  <si>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</si>
  <si>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</si>
  <si>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</si>
  <si>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</si>
  <si>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</si>
  <si>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</si>
  <si>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</si>
  <si>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</si>
  <si>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</si>
  <si>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</si>
  <si>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</si>
  <si>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</si>
  <si>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</si>
  <si>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</si>
  <si>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</si>
  <si>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</si>
  <si>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</si>
  <si>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</si>
  <si>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</si>
  <si>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</si>
  <si>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</si>
  <si>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</si>
  <si>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</si>
  <si>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</si>
  <si>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</si>
  <si>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</si>
  <si>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</si>
  <si>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</si>
  <si>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</si>
  <si>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</si>
  <si>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</si>
  <si>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</si>
  <si>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</si>
  <si>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</si>
  <si>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</si>
  <si>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</si>
  <si>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</si>
  <si>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</si>
  <si>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</si>
  <si>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</si>
  <si>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</si>
  <si>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</si>
  <si>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</si>
  <si>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</si>
  <si>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</si>
  <si>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</si>
  <si>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</si>
  <si>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</si>
  <si>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</si>
  <si>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</si>
  <si>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</si>
  <si>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</si>
  <si>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</si>
  <si>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</si>
  <si>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</si>
  <si>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</si>
  <si>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</si>
  <si>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</si>
  <si>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</si>
  <si>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</si>
  <si>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</si>
  <si>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</si>
  <si>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</si>
  <si>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</si>
  <si>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</si>
  <si>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</si>
  <si>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</si>
  <si>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</si>
  <si>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</si>
  <si>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</si>
  <si>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</si>
  <si>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</si>
  <si>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</si>
  <si>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</si>
  <si>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</si>
  <si>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</si>
  <si>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</si>
  <si>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</si>
  <si>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</si>
  <si>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</si>
  <si>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</si>
  <si>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</si>
  <si>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</si>
  <si>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</si>
  <si>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</si>
  <si>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</si>
  <si>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</si>
  <si>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</si>
  <si>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</si>
  <si>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</si>
  <si>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</si>
  <si>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</si>
  <si>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</si>
  <si>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</si>
  <si>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</si>
  <si>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</si>
  <si>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</si>
  <si>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</si>
  <si>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</si>
  <si>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</si>
  <si>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</si>
  <si>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</si>
  <si>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</si>
  <si>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</si>
  <si>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</si>
  <si>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</si>
  <si>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</si>
  <si>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</si>
  <si>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</si>
  <si>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</si>
  <si>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</si>
  <si>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</si>
  <si>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</si>
  <si>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</si>
  <si>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</si>
  <si>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</si>
  <si>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</si>
  <si>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</si>
  <si>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</si>
  <si>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</si>
  <si>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</si>
  <si>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</si>
  <si>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</si>
  <si>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</si>
  <si>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</si>
  <si>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</si>
  <si>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</si>
  <si>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</si>
  <si>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</si>
  <si>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</si>
  <si>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</si>
  <si>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</si>
  <si>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</si>
  <si>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</si>
  <si>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</si>
  <si>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</si>
  <si>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</si>
  <si>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</si>
  <si>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</si>
  <si>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</si>
  <si>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</si>
  <si>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</si>
  <si>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</si>
  <si>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</si>
  <si>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</si>
  <si>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</si>
  <si>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</si>
  <si>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</si>
  <si>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</si>
  <si>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</si>
  <si>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</si>
  <si>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</si>
  <si>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</si>
  <si>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</si>
  <si>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</si>
  <si>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</si>
  <si>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</si>
  <si>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</si>
  <si>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</si>
  <si>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</si>
  <si>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</si>
  <si>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</si>
  <si>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</si>
  <si>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</si>
  <si>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</si>
  <si>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</si>
  <si>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</si>
  <si>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</si>
  <si>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</si>
  <si>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</si>
  <si>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</si>
  <si>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</si>
  <si>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</si>
  <si>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</si>
  <si>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</si>
  <si>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</si>
  <si>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</si>
  <si>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</si>
  <si>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</si>
  <si>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</si>
  <si>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</si>
  <si>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</si>
  <si>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</si>
  <si>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</si>
  <si>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</si>
  <si>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</si>
  <si>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</si>
  <si>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</si>
  <si>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</si>
  <si>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</si>
  <si>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</si>
  <si>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</si>
  <si>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</si>
  <si>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</si>
  <si>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</si>
  <si>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</si>
  <si>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</si>
  <si>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</si>
  <si>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</si>
  <si>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</si>
  <si>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</si>
  <si>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</si>
  <si>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</si>
  <si>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</si>
  <si>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</si>
  <si>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</si>
  <si>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</si>
  <si>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</si>
  <si>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</si>
  <si>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</si>
  <si>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</si>
  <si>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</si>
  <si>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</si>
  <si>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</si>
  <si>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</si>
  <si>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</si>
  <si>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</si>
  <si>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</si>
  <si>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</si>
  <si>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</si>
  <si>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</si>
  <si>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</si>
  <si>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</si>
  <si>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</si>
  <si>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</si>
  <si>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</si>
  <si>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</si>
  <si>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</si>
  <si>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</si>
  <si>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</si>
  <si>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</si>
  <si>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</si>
  <si>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</si>
  <si>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</si>
  <si>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</si>
  <si>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</si>
  <si>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</si>
  <si>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</si>
  <si>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</si>
  <si>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</si>
  <si>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</si>
  <si>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</si>
  <si>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</si>
  <si>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</si>
  <si>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</si>
  <si>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</si>
  <si>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</si>
  <si>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</si>
  <si>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</si>
  <si>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</si>
  <si>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</si>
  <si>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</si>
  <si>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</si>
  <si>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</si>
  <si>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</si>
  <si>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</si>
  <si>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</si>
  <si>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</si>
  <si>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</si>
  <si>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</si>
  <si>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</si>
  <si>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</si>
  <si>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</si>
  <si>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</si>
  <si>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</si>
  <si>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</si>
  <si>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</si>
  <si>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</si>
  <si>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</si>
  <si>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</si>
  <si>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</si>
  <si>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</si>
  <si>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</si>
  <si>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</si>
  <si>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</si>
  <si>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</si>
  <si>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</si>
  <si>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</si>
  <si>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</si>
  <si>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</si>
  <si>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</si>
  <si>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</si>
  <si>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</si>
  <si>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</si>
  <si>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</si>
  <si>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</si>
  <si>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</si>
  <si>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</si>
  <si>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</si>
  <si>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</si>
  <si>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</si>
  <si>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</si>
  <si>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</si>
  <si>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</si>
  <si>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</si>
  <si>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</si>
  <si>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</si>
  <si>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</si>
  <si>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</si>
  <si>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</si>
  <si>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</si>
  <si>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</si>
  <si>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</si>
  <si>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</si>
  <si>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</si>
  <si>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</si>
  <si>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</si>
  <si>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</si>
  <si>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</si>
  <si>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</si>
  <si>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</si>
  <si>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</si>
  <si>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</si>
  <si>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</si>
  <si>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</si>
  <si>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</si>
  <si>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</si>
  <si>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</si>
  <si>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</si>
  <si>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</si>
  <si>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</si>
  <si>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</si>
  <si>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</si>
  <si>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</si>
  <si>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</si>
  <si>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</si>
  <si>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</si>
  <si>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</si>
  <si>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</si>
  <si>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</si>
  <si>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</si>
  <si>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</si>
  <si>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</si>
  <si>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</si>
  <si>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</si>
  <si>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</si>
  <si>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</si>
  <si>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</si>
  <si>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</si>
  <si>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</si>
  <si>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</si>
  <si>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</si>
  <si>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</si>
  <si>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</si>
  <si>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</si>
  <si>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</si>
  <si>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</si>
  <si>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</si>
  <si>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</si>
  <si>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</si>
  <si>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</si>
  <si>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</si>
  <si>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</si>
  <si>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</si>
  <si>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</si>
  <si>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</si>
  <si>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</si>
  <si>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</si>
  <si>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</si>
  <si>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</si>
  <si>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</si>
  <si>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</si>
  <si>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</si>
  <si>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</si>
  <si>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</si>
  <si>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</si>
  <si>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</si>
  <si>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</si>
  <si>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</si>
  <si>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</si>
  <si>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</si>
  <si>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</si>
  <si>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</si>
  <si>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</si>
  <si>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</si>
  <si>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</si>
  <si>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</si>
  <si>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</si>
  <si>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</si>
  <si>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</si>
  <si>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</si>
  <si>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</si>
  <si>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</si>
  <si>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</si>
  <si>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</si>
  <si>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</si>
  <si>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</si>
  <si>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</si>
  <si>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</si>
  <si>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</si>
  <si>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</si>
  <si>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</si>
  <si>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</si>
  <si>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</si>
  <si>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</si>
  <si>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</si>
  <si>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</si>
  <si>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</si>
  <si>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</si>
  <si>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</si>
  <si>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</si>
  <si>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</si>
  <si>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</si>
  <si>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</si>
  <si>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</si>
  <si>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</si>
  <si>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</si>
  <si>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</si>
  <si>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</si>
  <si>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</si>
  <si>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</si>
  <si>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</si>
  <si>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</si>
  <si>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</si>
  <si>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</si>
  <si>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</si>
  <si>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</si>
  <si>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</si>
  <si>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</si>
  <si>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</si>
  <si>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</si>
  <si>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</si>
  <si>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</si>
  <si>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</si>
  <si>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</si>
  <si>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</si>
  <si>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</si>
  <si>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</si>
  <si>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</si>
  <si>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</si>
  <si>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</si>
  <si>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</si>
  <si>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</si>
  <si>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</si>
  <si>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</si>
  <si>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</si>
  <si>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</si>
  <si>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</si>
  <si>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</si>
  <si>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</si>
  <si>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</si>
  <si>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</si>
  <si>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</si>
  <si>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</si>
  <si>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</si>
  <si>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</si>
  <si>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</si>
  <si>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</si>
  <si>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</si>
  <si>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</si>
  <si>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</si>
  <si>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</si>
  <si>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</si>
  <si>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</si>
  <si>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</si>
  <si>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</si>
  <si>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</si>
  <si>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</si>
  <si>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</si>
  <si>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</si>
  <si>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</si>
  <si>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</si>
  <si>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</si>
  <si>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</si>
  <si>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</si>
  <si>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</si>
  <si>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</si>
  <si>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</si>
  <si>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</si>
  <si>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</si>
  <si>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</si>
  <si>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</si>
  <si>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</si>
  <si>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</si>
  <si>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</si>
  <si>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</si>
  <si>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</si>
  <si>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</si>
  <si>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</si>
  <si>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</si>
  <si>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</si>
  <si>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</si>
  <si>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</si>
  <si>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</si>
  <si>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</si>
  <si>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</si>
  <si>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</si>
  <si>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</si>
  <si>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</si>
  <si>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</si>
  <si>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</si>
  <si>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</si>
  <si>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</si>
  <si>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</si>
  <si>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</si>
  <si>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</si>
  <si>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</si>
  <si>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</si>
  <si>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</si>
  <si>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</si>
  <si>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</si>
  <si>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</si>
  <si>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</si>
  <si>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</si>
  <si>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</si>
  <si>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</si>
  <si>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</si>
  <si>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</si>
  <si>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</si>
  <si>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</si>
  <si>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</si>
  <si>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</si>
  <si>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</si>
  <si>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</si>
  <si>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</si>
  <si>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</si>
  <si>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</si>
  <si>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</si>
  <si>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</si>
  <si>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</si>
  <si>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</si>
  <si>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</si>
  <si>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</si>
  <si>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</si>
  <si>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</si>
  <si>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</si>
  <si>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</si>
  <si>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</si>
  <si>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</si>
  <si>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</si>
  <si>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</si>
  <si>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</si>
  <si>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</si>
  <si>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</si>
  <si>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</si>
  <si>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</si>
  <si>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</si>
  <si>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</si>
  <si>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</si>
  <si>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</si>
  <si>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</si>
  <si>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</si>
  <si>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</si>
  <si>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</si>
  <si>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</si>
  <si>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</si>
  <si>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</si>
  <si>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</si>
  <si>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</si>
  <si>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</si>
  <si>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</si>
  <si>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</si>
  <si>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</si>
  <si>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</si>
  <si>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</si>
  <si>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</si>
  <si>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</si>
  <si>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</si>
  <si>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</si>
  <si>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</si>
  <si>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</si>
  <si>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</si>
  <si>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</si>
  <si>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</si>
  <si>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</si>
  <si>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</si>
  <si>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</si>
  <si>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</si>
  <si>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</si>
  <si>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</si>
  <si>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</si>
  <si>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</si>
  <si>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</si>
  <si>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</si>
  <si>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</si>
  <si>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</si>
  <si>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</si>
  <si>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</si>
  <si>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</si>
  <si>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</si>
  <si>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</si>
  <si>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</si>
  <si>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</si>
  <si>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</si>
  <si>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</si>
  <si>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</si>
  <si>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</si>
  <si>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</si>
  <si>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</si>
  <si>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</si>
  <si>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</si>
  <si>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</si>
  <si>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</si>
  <si>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</si>
  <si>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</si>
  <si>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</si>
  <si>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</si>
  <si>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</si>
  <si>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</si>
  <si>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</si>
  <si>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</si>
  <si>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</si>
  <si>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</si>
  <si>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</si>
  <si>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</si>
  <si>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</si>
  <si>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</si>
  <si>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</si>
  <si>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</si>
  <si>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</si>
  <si>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</si>
  <si>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</si>
  <si>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</si>
  <si>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</si>
  <si>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</si>
  <si>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</si>
  <si>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</si>
  <si>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</si>
  <si>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</si>
  <si>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</si>
  <si>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</si>
  <si>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</si>
  <si>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</si>
  <si>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</si>
  <si>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</si>
  <si>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</si>
  <si>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</si>
  <si>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</si>
  <si>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</si>
  <si>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</si>
  <si>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</si>
  <si>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</si>
  <si>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</si>
  <si>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</si>
  <si>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</si>
  <si>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</si>
  <si>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</si>
  <si>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</si>
  <si>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</si>
  <si>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</si>
  <si>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</si>
  <si>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</si>
  <si>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</si>
  <si>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</si>
  <si>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</si>
  <si>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</si>
  <si>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</si>
  <si>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</si>
  <si>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</si>
  <si>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</si>
  <si>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</si>
  <si>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</si>
  <si>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</si>
  <si>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</si>
  <si>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</si>
  <si>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</si>
  <si>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</si>
  <si>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</si>
  <si>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</si>
  <si>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</si>
  <si>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</si>
  <si>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</si>
  <si>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</si>
  <si>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</si>
  <si>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</si>
  <si>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</si>
  <si>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</si>
  <si>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</si>
  <si>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</si>
  <si>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</si>
  <si>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</si>
  <si>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</si>
  <si>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</si>
  <si>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</si>
  <si>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</si>
  <si>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</si>
  <si>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</si>
  <si>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</si>
  <si>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</si>
  <si>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</si>
  <si>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</si>
  <si>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</si>
  <si>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</si>
  <si>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</si>
  <si>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</si>
  <si>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</si>
  <si>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</si>
  <si>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</si>
  <si>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</si>
  <si>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</si>
  <si>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</si>
  <si>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</si>
  <si>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</si>
  <si>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</si>
  <si>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</si>
  <si>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</si>
  <si>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</si>
  <si>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</si>
  <si>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</si>
  <si>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</si>
  <si>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</si>
  <si>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</si>
  <si>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</si>
  <si>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</si>
  <si>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</si>
  <si>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</si>
  <si>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</si>
  <si>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</si>
  <si>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</si>
  <si>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</si>
  <si>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</si>
  <si>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</si>
  <si>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</si>
  <si>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</si>
  <si>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</si>
  <si>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</si>
  <si>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</si>
  <si>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</si>
  <si>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</si>
  <si>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</si>
  <si>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</si>
  <si>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</si>
  <si>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</si>
  <si>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</si>
  <si>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</si>
  <si>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</si>
  <si>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</si>
  <si>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</si>
  <si>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</si>
  <si>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</si>
  <si>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</si>
  <si>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</si>
  <si>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</si>
  <si>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</si>
  <si>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</si>
  <si>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</si>
  <si>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</si>
  <si>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</si>
  <si>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</si>
  <si>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</si>
  <si>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</si>
  <si>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</si>
  <si>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</si>
  <si>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</si>
  <si>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</si>
  <si>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</si>
  <si>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</si>
  <si>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</si>
  <si>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</si>
  <si>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</si>
  <si>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</si>
  <si>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</si>
  <si>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</si>
  <si>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</si>
  <si>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</si>
  <si>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</si>
  <si>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</si>
  <si>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</si>
  <si>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</si>
  <si>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</si>
  <si>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</si>
  <si>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</si>
  <si>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</si>
  <si>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</si>
  <si>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</si>
  <si>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</si>
  <si>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</si>
  <si>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</si>
  <si>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</si>
  <si>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</si>
  <si>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</si>
  <si>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</si>
  <si>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</si>
  <si>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</si>
  <si>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</si>
  <si>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</si>
  <si>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</si>
  <si>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</si>
  <si>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</si>
  <si>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</si>
  <si>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</si>
  <si>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</si>
  <si>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</si>
  <si>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</si>
  <si>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</si>
  <si>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</si>
  <si>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</si>
  <si>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</si>
  <si>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</si>
  <si>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</si>
  <si>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</si>
  <si>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</si>
  <si>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</si>
  <si>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</si>
  <si>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</si>
  <si>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</si>
  <si>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</si>
  <si>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</si>
  <si>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</si>
  <si>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</si>
  <si>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</si>
  <si>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</si>
  <si>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</si>
  <si>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</si>
  <si>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</si>
  <si>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</si>
  <si>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</si>
  <si>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</si>
  <si>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</si>
  <si>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</si>
  <si>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</si>
  <si>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</si>
  <si>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</si>
  <si>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</si>
  <si>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</si>
  <si>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</si>
  <si>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</si>
  <si>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</si>
  <si>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</si>
  <si>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</si>
  <si>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</si>
  <si>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</si>
  <si>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</si>
  <si>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</si>
  <si>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</si>
  <si>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</si>
  <si>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</si>
  <si>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</si>
  <si>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</si>
  <si>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</si>
  <si>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</si>
  <si>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</si>
  <si>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</si>
  <si>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</si>
  <si>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</si>
  <si>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</si>
  <si>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</si>
  <si>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</si>
  <si>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</si>
  <si>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</si>
  <si>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</si>
  <si>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</si>
  <si>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</si>
  <si>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</si>
  <si>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</si>
  <si>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</si>
  <si>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</si>
  <si>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</si>
  <si>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</si>
  <si>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</si>
  <si>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</si>
  <si>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</si>
  <si>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</si>
  <si>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</si>
  <si>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</si>
  <si>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</si>
  <si>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</si>
  <si>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</si>
  <si>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</si>
  <si>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</si>
  <si>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</si>
  <si>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</si>
  <si>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</si>
  <si>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</si>
  <si>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</si>
  <si>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</si>
  <si>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</si>
  <si>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</si>
  <si>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</si>
  <si>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</si>
  <si>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</si>
  <si>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</si>
  <si>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</si>
  <si>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</si>
  <si>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</si>
  <si>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</si>
  <si>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</si>
  <si>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</si>
  <si>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</si>
  <si>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</si>
  <si>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</si>
  <si>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</si>
  <si>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</si>
  <si>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</si>
  <si>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</si>
  <si>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</si>
  <si>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</si>
  <si>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</si>
  <si>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</si>
  <si>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</si>
  <si>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</si>
  <si>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</si>
  <si>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</si>
  <si>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</si>
  <si>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</si>
  <si>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</si>
  <si>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</si>
  <si>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</si>
  <si>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</si>
  <si>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</si>
  <si>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</si>
  <si>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</si>
  <si>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</si>
  <si>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</si>
  <si>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</si>
  <si>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</si>
  <si>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</si>
  <si>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</si>
  <si>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</si>
  <si>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</si>
  <si>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</si>
  <si>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</si>
  <si>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</si>
  <si>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</si>
  <si>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</si>
  <si>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</si>
  <si>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</si>
  <si>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</si>
  <si>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</si>
  <si>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</si>
  <si>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</si>
  <si>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</si>
  <si>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</si>
  <si>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</si>
  <si>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</si>
  <si>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</si>
  <si>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</si>
  <si>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</si>
  <si>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</si>
  <si>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</si>
  <si>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</si>
  <si>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</si>
  <si>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</si>
  <si>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</si>
  <si>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</si>
  <si>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</si>
  <si>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</si>
  <si>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</si>
  <si>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</si>
  <si>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</si>
  <si>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</si>
  <si>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</si>
  <si>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</si>
  <si>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</si>
  <si>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</si>
  <si>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</si>
  <si>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</si>
  <si>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</si>
  <si>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</si>
  <si>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</si>
  <si>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</si>
  <si>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</si>
  <si>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</si>
  <si>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</si>
  <si>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</si>
  <si>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</si>
  <si>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</si>
  <si>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</si>
  <si>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</si>
  <si>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</si>
  <si>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</si>
  <si>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</si>
  <si>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</si>
  <si>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</si>
  <si>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</si>
  <si>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</si>
  <si>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</si>
  <si>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</si>
  <si>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</si>
  <si>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</si>
  <si>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</si>
  <si>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</si>
  <si>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</si>
  <si>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</si>
  <si>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</si>
  <si>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</si>
  <si>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</si>
  <si>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</si>
  <si>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</si>
  <si>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</si>
  <si>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</si>
  <si>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</si>
  <si>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</si>
  <si>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</si>
  <si>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</si>
  <si>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</si>
  <si>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</si>
  <si>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</si>
  <si>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</si>
  <si>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</si>
  <si>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</si>
  <si>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</si>
  <si>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</si>
  <si>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</si>
  <si>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</si>
  <si>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</si>
  <si>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</si>
  <si>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</si>
  <si>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</si>
  <si>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</si>
  <si>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</si>
  <si>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</si>
  <si>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</si>
  <si>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</si>
  <si>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</si>
  <si>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</si>
  <si>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</si>
  <si>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</si>
  <si>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</si>
  <si>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</si>
  <si>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</si>
  <si>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</si>
  <si>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</si>
  <si>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</si>
  <si>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</si>
  <si>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</si>
  <si>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</si>
  <si>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</si>
  <si>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</si>
  <si>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</si>
  <si>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</si>
  <si>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</si>
  <si>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</si>
  <si>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</si>
  <si>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</si>
  <si>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</si>
  <si>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</si>
  <si>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</si>
  <si>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</si>
  <si>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</si>
  <si>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</si>
  <si>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</si>
  <si>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</si>
  <si>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</si>
  <si>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</si>
  <si>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</si>
  <si>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</si>
  <si>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</si>
  <si>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</si>
  <si>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</si>
  <si>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</si>
  <si>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</si>
  <si>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</si>
  <si>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</si>
  <si>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</si>
  <si>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</si>
  <si>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</si>
  <si>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</si>
  <si>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</si>
  <si>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</si>
  <si>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</si>
  <si>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</si>
  <si>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</si>
  <si>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</si>
  <si>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</si>
  <si>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</si>
  <si>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</si>
  <si>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</si>
  <si>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</si>
  <si>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</si>
  <si>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</si>
  <si>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</si>
  <si>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</si>
  <si>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</si>
  <si>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</si>
  <si>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</si>
  <si>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</si>
  <si>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</si>
  <si>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</si>
  <si>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</si>
  <si>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</si>
  <si>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</si>
  <si>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</si>
  <si>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</si>
  <si>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</si>
  <si>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</si>
  <si>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</si>
  <si>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</si>
  <si>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</si>
  <si>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</si>
  <si>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</si>
  <si>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</si>
  <si>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</si>
  <si>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</si>
  <si>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</si>
  <si>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</si>
  <si>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</si>
  <si>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</si>
  <si>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</si>
  <si>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</si>
  <si>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</si>
  <si>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</si>
  <si>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</si>
  <si>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</si>
  <si>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</si>
  <si>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</si>
  <si>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</si>
  <si>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</si>
  <si>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</si>
  <si>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</si>
  <si>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</si>
  <si>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</si>
  <si>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</si>
  <si>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</si>
  <si>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</si>
  <si>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</si>
  <si>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</si>
  <si>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</si>
  <si>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</si>
  <si>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</si>
  <si>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</si>
  <si>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</si>
  <si>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</si>
  <si>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</si>
  <si>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</si>
  <si>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</si>
  <si>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</si>
  <si>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</si>
  <si>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</si>
  <si>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</si>
  <si>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</si>
  <si>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</si>
  <si>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</si>
  <si>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</si>
  <si>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</si>
  <si>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</si>
  <si>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</si>
  <si>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</si>
  <si>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</si>
  <si>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</si>
  <si>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</si>
  <si>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</si>
  <si>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</si>
  <si>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</si>
  <si>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</si>
  <si>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</si>
  <si>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</si>
  <si>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</si>
  <si>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</si>
  <si>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</si>
  <si>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</si>
  <si>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</si>
  <si>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</si>
  <si>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</si>
  <si>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</si>
  <si>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</si>
  <si>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</si>
  <si>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</si>
  <si>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</si>
  <si>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</si>
  <si>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</si>
  <si>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</si>
  <si>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</si>
  <si>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</si>
  <si>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</si>
  <si>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</si>
  <si>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</si>
  <si>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</si>
  <si>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</si>
  <si>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</si>
  <si>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</si>
  <si>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</si>
  <si>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</si>
  <si>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</si>
  <si>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</si>
  <si>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</si>
  <si>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</si>
  <si>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</si>
  <si>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</si>
  <si>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</si>
  <si>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</si>
  <si>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</si>
  <si>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</si>
  <si>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</si>
  <si>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</si>
  <si>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</si>
  <si>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</si>
  <si>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</si>
  <si>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</si>
  <si>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</si>
  <si>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</si>
  <si>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</si>
  <si>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</si>
  <si>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</si>
  <si>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</si>
  <si>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</si>
  <si>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</si>
  <si>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</si>
  <si>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</si>
  <si>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</si>
  <si>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</si>
  <si>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</si>
  <si>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</si>
  <si>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</si>
  <si>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</si>
  <si>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</si>
  <si>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</si>
  <si>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</si>
  <si>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</si>
  <si>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</si>
  <si>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</si>
  <si>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</si>
  <si>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</si>
  <si>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</si>
  <si>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</si>
  <si>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</si>
  <si>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</si>
  <si>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</si>
  <si>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</si>
  <si>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</si>
  <si>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</si>
  <si>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</si>
  <si>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</si>
  <si>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</si>
  <si>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</si>
  <si>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</si>
  <si>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</si>
  <si>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</si>
  <si>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</si>
  <si>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</si>
  <si>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</si>
  <si>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</si>
  <si>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</si>
  <si>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</si>
  <si>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</si>
  <si>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</si>
  <si>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</si>
  <si>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</si>
  <si>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</si>
  <si>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</si>
  <si>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</si>
  <si>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</si>
  <si>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</si>
  <si>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</si>
  <si>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</si>
  <si>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</si>
  <si>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</si>
  <si>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</si>
  <si>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</si>
  <si>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</si>
  <si>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</si>
  <si>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</si>
  <si>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</si>
  <si>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</si>
  <si>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</si>
  <si>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</si>
  <si>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</si>
  <si>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</si>
  <si>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</si>
  <si>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</si>
  <si>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</si>
  <si>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</si>
  <si>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</si>
  <si>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</si>
  <si>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</si>
  <si>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</si>
  <si>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</si>
  <si>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</si>
  <si>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</si>
  <si>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</si>
  <si>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</si>
  <si>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</si>
  <si>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</si>
  <si>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</si>
  <si>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</si>
  <si>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</si>
  <si>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</si>
  <si>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</si>
  <si>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</si>
  <si>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</si>
  <si>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</si>
  <si>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</si>
  <si>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</si>
  <si>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</si>
  <si>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</si>
  <si>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</si>
  <si>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</si>
  <si>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</si>
  <si>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</si>
  <si>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</si>
  <si>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</si>
  <si>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</si>
  <si>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</si>
  <si>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</si>
  <si>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</si>
  <si>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</si>
  <si>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</si>
  <si>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</si>
  <si>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</si>
  <si>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</si>
  <si>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</si>
  <si>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</si>
  <si>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</si>
  <si>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</si>
  <si>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</si>
  <si>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</si>
  <si>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</si>
  <si>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</si>
  <si>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</si>
  <si>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</si>
  <si>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</si>
  <si>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</si>
  <si>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</si>
  <si>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</si>
  <si>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</si>
  <si>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</si>
  <si>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</si>
  <si>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</si>
  <si>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</si>
  <si>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</si>
  <si>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</si>
  <si>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</si>
  <si>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</si>
  <si>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</si>
  <si>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</si>
  <si>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</si>
  <si>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</si>
  <si>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</si>
  <si>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</si>
  <si>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</si>
  <si>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</si>
  <si>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</si>
  <si>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</si>
  <si>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</si>
  <si>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</si>
  <si>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</si>
  <si>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</si>
  <si>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</si>
  <si>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</si>
  <si>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</si>
  <si>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</si>
  <si>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</si>
  <si>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</si>
  <si>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</si>
  <si>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</si>
  <si>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</si>
  <si>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</si>
  <si>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</si>
  <si>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</si>
  <si>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</si>
  <si>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</si>
  <si>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</si>
  <si>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</si>
  <si>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</si>
  <si>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</si>
  <si>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</si>
  <si>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</si>
  <si>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</si>
  <si>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</si>
  <si>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</si>
  <si>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</si>
  <si>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</si>
  <si>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</si>
  <si>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</si>
  <si>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</si>
  <si>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</si>
  <si>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</si>
  <si>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</si>
  <si>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</si>
  <si>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</si>
  <si>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</si>
  <si>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</si>
  <si>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</si>
  <si>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</si>
  <si>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</si>
  <si>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</si>
  <si>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</si>
  <si>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</si>
  <si>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</si>
  <si>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</si>
  <si>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</si>
  <si>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</si>
  <si>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</si>
  <si>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</si>
  <si>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</si>
  <si>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</si>
  <si>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</si>
  <si>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</si>
  <si>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</si>
  <si>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</si>
  <si>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</si>
  <si>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</si>
  <si>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</si>
  <si>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</si>
  <si>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</si>
  <si>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</si>
  <si>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</si>
  <si>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</si>
  <si>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</si>
  <si>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</si>
  <si>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</si>
  <si>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</si>
  <si>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</si>
  <si>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</si>
  <si>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</si>
  <si>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</si>
  <si>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</si>
  <si>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</si>
  <si>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</si>
  <si>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</si>
  <si>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</si>
  <si>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</si>
  <si>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</si>
  <si>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</si>
  <si>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</si>
  <si>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</si>
  <si>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</si>
  <si>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</si>
  <si>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</si>
  <si>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</si>
  <si>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</si>
  <si>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</si>
  <si>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</si>
  <si>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</si>
  <si>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</si>
  <si>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</si>
  <si>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</si>
  <si>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</si>
  <si>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</si>
  <si>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</si>
  <si>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</si>
  <si>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</si>
  <si>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</si>
  <si>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</si>
  <si>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</si>
  <si>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</si>
  <si>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</si>
  <si>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</si>
  <si>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</si>
  <si>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</si>
  <si>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</si>
  <si>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</si>
  <si>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</si>
  <si>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</si>
  <si>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</si>
  <si>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</si>
  <si>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</si>
  <si>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</si>
  <si>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</si>
  <si>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</si>
  <si>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</si>
  <si>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</si>
  <si>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</si>
  <si>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</si>
  <si>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</si>
  <si>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</si>
  <si>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</si>
  <si>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</si>
  <si>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</si>
  <si>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</si>
  <si>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</si>
  <si>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</si>
  <si>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</si>
  <si>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</si>
  <si>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</si>
  <si>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</si>
  <si>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</si>
  <si>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</si>
  <si>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</si>
  <si>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</si>
  <si>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</si>
  <si>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</si>
  <si>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</si>
  <si>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</si>
  <si>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</si>
  <si>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</si>
  <si>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</si>
  <si>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</si>
  <si>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</si>
  <si>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</si>
  <si>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</si>
  <si>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</si>
  <si>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</si>
  <si>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</si>
  <si>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</si>
  <si>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</si>
  <si>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</si>
  <si>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</si>
  <si>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</si>
  <si>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</si>
  <si>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</si>
  <si>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</si>
  <si>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</si>
  <si>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</si>
  <si>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</si>
  <si>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</si>
  <si>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</si>
  <si>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</si>
  <si>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</si>
  <si>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</si>
  <si>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</si>
  <si>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</si>
  <si>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</si>
  <si>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</si>
  <si>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</si>
  <si>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</si>
  <si>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</si>
  <si>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</si>
  <si>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</si>
  <si>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</si>
  <si>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</si>
  <si>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</si>
  <si>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</si>
  <si>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</si>
  <si>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</si>
  <si>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</si>
  <si>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</si>
  <si>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</si>
  <si>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</si>
  <si>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</si>
  <si>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</si>
  <si>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</si>
  <si>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</si>
  <si>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</si>
  <si>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</si>
  <si>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</si>
  <si>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</si>
  <si>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</si>
  <si>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</si>
  <si>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</si>
  <si>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</si>
  <si>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</si>
  <si>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</si>
  <si>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</si>
  <si>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</si>
  <si>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</si>
  <si>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</si>
  <si>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</si>
  <si>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</si>
  <si>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</si>
  <si>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</si>
  <si>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</si>
  <si>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</si>
  <si>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</si>
  <si>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</si>
  <si>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</si>
  <si>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</si>
  <si>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</si>
  <si>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</si>
  <si>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</si>
  <si>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</si>
  <si>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</si>
  <si>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</si>
  <si>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</si>
  <si>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</si>
  <si>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</si>
  <si>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</si>
  <si>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</si>
  <si>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</si>
  <si>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</si>
  <si>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</si>
  <si>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</si>
  <si>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</si>
  <si>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</si>
  <si>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</si>
  <si>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</si>
  <si>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</si>
  <si>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</si>
  <si>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</si>
  <si>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</si>
  <si>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</si>
  <si>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</si>
  <si>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</si>
  <si>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</si>
  <si>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</si>
  <si>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</si>
  <si>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</si>
  <si>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</si>
  <si>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</si>
  <si>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</si>
  <si>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</si>
  <si>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</si>
  <si>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</si>
  <si>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</si>
  <si>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</si>
  <si>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</si>
  <si>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</si>
  <si>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</si>
  <si>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</si>
  <si>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</si>
  <si>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</si>
  <si>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</si>
  <si>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</si>
  <si>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</si>
  <si>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</si>
  <si>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</si>
  <si>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</si>
  <si>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</si>
  <si>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</si>
  <si>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</si>
  <si>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</si>
  <si>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</si>
  <si>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</si>
  <si>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</si>
  <si>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</si>
  <si>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</si>
  <si>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</si>
  <si>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</si>
  <si>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</si>
  <si>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</si>
  <si>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</si>
  <si>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</si>
  <si>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</si>
  <si>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</si>
  <si>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</si>
  <si>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</si>
  <si>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</si>
  <si>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</si>
  <si>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</si>
  <si>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</si>
  <si>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</si>
  <si>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</si>
  <si>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</si>
  <si>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</si>
  <si>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</si>
  <si>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</si>
  <si>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</si>
  <si>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</si>
  <si>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</si>
  <si>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</si>
  <si>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</si>
  <si>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</si>
  <si>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</si>
  <si>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</si>
  <si>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</si>
  <si>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</si>
  <si>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</si>
  <si>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</si>
  <si>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</si>
  <si>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</si>
  <si>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</si>
  <si>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</si>
  <si>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</si>
  <si>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</si>
  <si>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</si>
  <si>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</si>
  <si>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</si>
  <si>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</si>
  <si>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</si>
  <si>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</si>
  <si>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</si>
  <si>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</si>
  <si>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</si>
  <si>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</si>
  <si>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</si>
  <si>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</si>
  <si>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</si>
  <si>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</si>
  <si>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</si>
  <si>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</si>
  <si>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</si>
  <si>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</si>
  <si>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</si>
  <si>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</si>
  <si>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</si>
  <si>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</si>
  <si>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</si>
  <si>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</si>
  <si>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</si>
  <si>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</si>
  <si>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</si>
  <si>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</si>
  <si>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</si>
  <si>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</si>
  <si>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</si>
  <si>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</si>
  <si>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</si>
  <si>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</si>
  <si>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</si>
  <si>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</si>
  <si>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</si>
  <si>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</si>
  <si>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</si>
  <si>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</si>
  <si>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</si>
  <si>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</si>
  <si>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</si>
  <si>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</si>
  <si>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</si>
  <si>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</si>
  <si>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</si>
  <si>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</si>
  <si>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</si>
  <si>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</si>
  <si>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</si>
  <si>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</si>
  <si>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</si>
  <si>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</si>
  <si>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</si>
  <si>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</si>
  <si>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</si>
  <si>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</si>
  <si>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</si>
  <si>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</si>
  <si>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</si>
  <si>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</si>
  <si>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</si>
  <si>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</si>
  <si>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</si>
  <si>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</si>
  <si>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</si>
  <si>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</si>
  <si>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</si>
  <si>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</si>
  <si>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</si>
  <si>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</si>
  <si>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</si>
  <si>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</si>
  <si>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</si>
  <si>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</si>
  <si>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</si>
  <si>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</si>
  <si>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</si>
  <si>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</si>
  <si>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</si>
  <si>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</si>
  <si>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</si>
  <si>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</si>
  <si>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</si>
  <si>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</si>
  <si>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</si>
  <si>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</si>
  <si>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</si>
  <si>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</si>
  <si>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</si>
  <si>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</si>
  <si>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</si>
  <si>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</si>
  <si>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</si>
  <si>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</si>
  <si>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</si>
  <si>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</si>
  <si>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</si>
  <si>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</si>
  <si>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</si>
  <si>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</si>
  <si>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</si>
  <si>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</si>
  <si>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</si>
  <si>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</si>
  <si>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</si>
  <si>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</si>
  <si>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</si>
  <si>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</si>
  <si>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</si>
  <si>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</si>
  <si>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</si>
  <si>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</si>
  <si>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</si>
  <si>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</si>
  <si>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</si>
  <si>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</si>
  <si>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</si>
  <si>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</si>
  <si>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</si>
  <si>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</si>
  <si>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</si>
  <si>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</si>
  <si>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</si>
  <si>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</si>
  <si>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</si>
  <si>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</si>
  <si>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</si>
  <si>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</si>
  <si>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</si>
  <si>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</si>
  <si>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</si>
  <si>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</si>
  <si>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</si>
  <si>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</si>
  <si>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</si>
  <si>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</si>
  <si>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</si>
  <si>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</si>
  <si>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</si>
  <si>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</si>
  <si>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</si>
  <si>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</si>
  <si>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</si>
  <si>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</si>
  <si>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</si>
  <si>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</si>
  <si>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</si>
  <si>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</si>
  <si>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</si>
  <si>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</si>
  <si>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</si>
  <si>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</si>
  <si>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</si>
  <si>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</si>
  <si>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</si>
  <si>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</si>
  <si>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</si>
  <si>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</si>
  <si>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</si>
  <si>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</si>
  <si>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</si>
  <si>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</si>
  <si>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</si>
  <si>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</si>
  <si>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</si>
  <si>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</si>
  <si>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</si>
  <si>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</si>
  <si>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</si>
  <si>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</si>
  <si>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</si>
  <si>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</si>
  <si>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</si>
  <si>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</si>
  <si>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</si>
  <si>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</si>
  <si>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</si>
  <si>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</si>
  <si>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</si>
  <si>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</si>
  <si>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</si>
  <si>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</si>
  <si>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</si>
  <si>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</si>
  <si>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</si>
  <si>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</si>
  <si>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</si>
  <si>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</si>
  <si>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</si>
  <si>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</si>
  <si>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</si>
  <si>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</si>
  <si>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</si>
  <si>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</si>
  <si>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</si>
  <si>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</si>
  <si>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</si>
  <si>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</si>
  <si>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</si>
  <si>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</si>
  <si>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</si>
  <si>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</si>
  <si>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</si>
  <si>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</si>
  <si>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</si>
  <si>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</si>
  <si>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</si>
  <si>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</si>
  <si>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</si>
  <si>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</si>
  <si>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</si>
  <si>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</si>
  <si>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</si>
  <si>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</si>
  <si>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</si>
  <si>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</si>
  <si>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</si>
  <si>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</si>
  <si>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</si>
  <si>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</si>
  <si>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</si>
  <si>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</si>
  <si>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</si>
  <si>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</si>
  <si>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</si>
  <si>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</si>
  <si>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</si>
  <si>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</si>
  <si>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</si>
  <si>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</si>
  <si>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</si>
  <si>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</si>
  <si>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</si>
  <si>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</si>
  <si>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</si>
  <si>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</si>
  <si>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</si>
  <si>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</si>
  <si>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</si>
  <si>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</si>
  <si>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</si>
  <si>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</si>
  <si>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</si>
  <si>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</si>
  <si>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</si>
  <si>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</si>
  <si>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</si>
  <si>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</si>
  <si>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</si>
  <si>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</si>
  <si>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</si>
  <si>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</si>
  <si>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</si>
  <si>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</si>
  <si>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</si>
  <si>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</si>
  <si>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</si>
  <si>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</si>
  <si>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</si>
  <si>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</si>
  <si>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</si>
  <si>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</si>
  <si>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</si>
  <si>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</si>
  <si>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</si>
  <si>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</si>
  <si>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</si>
  <si>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</si>
  <si>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</si>
  <si>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</si>
  <si>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</si>
  <si>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</si>
  <si>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</si>
  <si>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</si>
  <si>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</si>
  <si>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</si>
  <si>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</si>
  <si>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</si>
  <si>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</si>
  <si>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</si>
  <si>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</si>
  <si>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</si>
  <si>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</si>
  <si>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</si>
  <si>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</si>
  <si>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</si>
  <si>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</si>
  <si>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</si>
  <si>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</si>
  <si>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</si>
  <si>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</si>
  <si>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</si>
  <si>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</si>
  <si>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</si>
  <si>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</si>
  <si>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</si>
  <si>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</si>
  <si>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</si>
  <si>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</si>
  <si>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</si>
  <si>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</si>
  <si>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</si>
  <si>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</si>
  <si>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</si>
  <si>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</si>
  <si>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</si>
  <si>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</si>
  <si>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</si>
  <si>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</si>
  <si>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</si>
  <si>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</si>
  <si>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</si>
  <si>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</si>
  <si>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</si>
  <si>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</si>
  <si>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</si>
  <si>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</si>
  <si>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</si>
  <si>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</si>
  <si>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</si>
  <si>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</si>
  <si>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</si>
  <si>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</si>
  <si>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</si>
  <si>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</si>
  <si>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</si>
  <si>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</si>
  <si>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</si>
  <si>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</si>
  <si>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</si>
  <si>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</si>
  <si>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</si>
  <si>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</si>
  <si>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</si>
  <si>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</si>
  <si>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</si>
  <si>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</si>
  <si>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</si>
  <si>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</si>
  <si>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</si>
  <si>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</si>
  <si>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</si>
  <si>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</si>
  <si>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</si>
  <si>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</si>
  <si>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</si>
  <si>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</si>
  <si>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</si>
  <si>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</si>
  <si>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</si>
  <si>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</si>
  <si>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</si>
  <si>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</si>
  <si>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</si>
  <si>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</si>
  <si>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</si>
  <si>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</si>
  <si>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</si>
  <si>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</si>
  <si>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</si>
  <si>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</si>
  <si>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</si>
  <si>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</si>
  <si>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</si>
  <si>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</si>
  <si>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</si>
  <si>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</si>
  <si>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</si>
  <si>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</si>
  <si>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</si>
  <si>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</si>
  <si>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</si>
  <si>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</si>
  <si>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</si>
  <si>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</si>
  <si>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</si>
  <si>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</si>
  <si>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</si>
  <si>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</si>
  <si>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</si>
  <si>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</si>
  <si>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</si>
  <si>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</si>
  <si>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</si>
  <si>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</si>
  <si>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</si>
  <si>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</si>
  <si>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</si>
  <si>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</si>
  <si>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</si>
  <si>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</si>
  <si>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</si>
  <si>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</si>
  <si>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</si>
  <si>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</si>
  <si>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</si>
  <si>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</si>
  <si>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</si>
  <si>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</si>
  <si>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</si>
  <si>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</si>
  <si>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</si>
  <si>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</si>
  <si>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</si>
  <si>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</si>
  <si>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</si>
  <si>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</si>
  <si>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</si>
  <si>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</si>
  <si>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</si>
  <si>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</si>
  <si>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</si>
  <si>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</si>
  <si>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</si>
  <si>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</si>
  <si>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</si>
  <si>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</si>
  <si>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</si>
  <si>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</si>
  <si>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</si>
  <si>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</si>
  <si>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</si>
  <si>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</si>
  <si>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</si>
  <si>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</si>
  <si>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</si>
  <si>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</si>
  <si>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</si>
  <si>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</si>
  <si>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</si>
  <si>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</si>
  <si>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</si>
  <si>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</si>
  <si>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</si>
  <si>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</si>
  <si>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</si>
  <si>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</si>
  <si>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</si>
  <si>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</si>
  <si>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</si>
  <si>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</si>
  <si>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</si>
  <si>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</si>
  <si>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</si>
  <si>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</si>
  <si>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</si>
  <si>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</si>
  <si>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</si>
  <si>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</si>
  <si>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</si>
  <si>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</si>
  <si>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</si>
  <si>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</si>
  <si>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</si>
  <si>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</si>
  <si>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</si>
  <si>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</si>
  <si>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</si>
  <si>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</si>
  <si>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</si>
  <si>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</si>
  <si>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</si>
  <si>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</si>
  <si>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</si>
  <si>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</si>
  <si>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</si>
  <si>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</si>
  <si>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</si>
  <si>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</si>
  <si>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</si>
  <si>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</si>
  <si>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</si>
  <si>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</si>
  <si>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</si>
  <si>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</si>
  <si>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</si>
  <si>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</si>
  <si>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</si>
  <si>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</si>
  <si>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</si>
  <si>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</si>
  <si>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</si>
  <si>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</si>
  <si>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</si>
  <si>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</si>
  <si>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</si>
  <si>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</si>
  <si>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</si>
  <si>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</si>
  <si>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</si>
  <si>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</si>
  <si>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</si>
  <si>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</si>
  <si>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</si>
  <si>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</si>
  <si>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</si>
  <si>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</si>
  <si>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</si>
  <si>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</si>
  <si>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</si>
  <si>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</si>
  <si>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</si>
  <si>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</si>
  <si>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</si>
  <si>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</si>
  <si>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</si>
  <si>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</si>
  <si>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</si>
  <si>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</si>
  <si>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</si>
  <si>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</si>
  <si>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</si>
  <si>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</si>
  <si>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</si>
  <si>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</si>
  <si>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</si>
  <si>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</si>
  <si>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</si>
  <si>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</si>
  <si>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</si>
  <si>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</si>
  <si>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</si>
  <si>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</si>
  <si>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</si>
  <si>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</si>
  <si>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</si>
  <si>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</si>
  <si>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</si>
  <si>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</si>
  <si>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</si>
  <si>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</si>
  <si>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</si>
  <si>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</si>
  <si>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</si>
  <si>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</si>
  <si>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</si>
  <si>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</si>
  <si>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</si>
  <si>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</si>
  <si>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</si>
  <si>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</si>
  <si>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</si>
  <si>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</si>
  <si>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</si>
  <si>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</si>
  <si>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</si>
  <si>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</si>
  <si>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</si>
  <si>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</si>
  <si>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</si>
  <si>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</si>
  <si>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</si>
  <si>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</si>
  <si>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</si>
  <si>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</si>
  <si>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</si>
  <si>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</si>
  <si>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</si>
  <si>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</si>
  <si>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</si>
  <si>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</si>
  <si>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</si>
  <si>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</si>
  <si>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</si>
  <si>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</si>
  <si>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</si>
  <si>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</si>
  <si>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</si>
  <si>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</si>
  <si>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</si>
  <si>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</si>
  <si>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</si>
  <si>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</si>
  <si>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</si>
  <si>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</si>
  <si>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</si>
  <si>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</si>
  <si>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</si>
  <si>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</si>
  <si>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</si>
  <si>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</si>
  <si>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</si>
  <si>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</si>
  <si>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</si>
  <si>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</si>
  <si>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</si>
  <si>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</si>
  <si>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</si>
  <si>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</si>
  <si>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</si>
  <si>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</si>
  <si>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</si>
  <si>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</si>
  <si>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</si>
  <si>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</si>
  <si>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</si>
  <si>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</si>
  <si>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</si>
  <si>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</si>
  <si>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</si>
  <si>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</si>
  <si>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</si>
  <si>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</si>
  <si>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</si>
  <si>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</si>
  <si>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</si>
  <si>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</si>
  <si>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</si>
  <si>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</si>
  <si>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</si>
  <si>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</si>
  <si>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</si>
  <si>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</si>
  <si>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</si>
  <si>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</si>
  <si>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</si>
  <si>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</si>
  <si>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</si>
  <si>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</si>
  <si>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</si>
  <si>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</si>
  <si>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</si>
  <si>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</si>
  <si>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</si>
  <si>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</si>
  <si>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</si>
  <si>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</si>
  <si>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</si>
  <si>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</si>
  <si>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</si>
  <si>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</si>
  <si>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</si>
  <si>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</si>
  <si>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</si>
  <si>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</si>
  <si>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</si>
  <si>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</si>
  <si>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</si>
  <si>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</si>
  <si>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</si>
  <si>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</si>
  <si>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</si>
  <si>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</si>
  <si>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</si>
  <si>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</si>
  <si>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</si>
  <si>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</si>
  <si>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</si>
  <si>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</si>
  <si>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</si>
  <si>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</si>
  <si>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</si>
  <si>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</si>
  <si>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</si>
  <si>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</si>
  <si>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</si>
  <si>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</si>
  <si>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</si>
  <si>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</si>
  <si>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</si>
  <si>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</si>
  <si>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</si>
  <si>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</si>
  <si>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</si>
  <si>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</si>
  <si>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</si>
  <si>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</si>
  <si>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</si>
  <si>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</si>
  <si>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</si>
  <si>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</si>
  <si>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</si>
  <si>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</si>
  <si>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</si>
  <si>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</si>
  <si>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</si>
  <si>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</si>
  <si>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</si>
  <si>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</si>
  <si>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</si>
  <si>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</si>
  <si>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</si>
  <si>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</si>
  <si>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</si>
  <si>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</si>
  <si>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</si>
  <si>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</si>
  <si>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</si>
  <si>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</si>
  <si>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</si>
  <si>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</si>
  <si>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</si>
  <si>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</si>
  <si>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</si>
  <si>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</si>
  <si>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</si>
  <si>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</si>
  <si>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</si>
  <si>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</si>
  <si>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</si>
  <si>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</si>
  <si>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</si>
  <si>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</si>
  <si>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</si>
  <si>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</si>
  <si>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</si>
  <si>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</si>
  <si>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</si>
  <si>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</si>
  <si>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</si>
  <si>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</si>
  <si>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</si>
  <si>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</si>
  <si>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</si>
  <si>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</si>
  <si>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</si>
  <si>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</si>
  <si>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</si>
  <si>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</si>
  <si>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</si>
  <si>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</si>
  <si>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</si>
  <si>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</si>
  <si>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</si>
  <si>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</si>
  <si>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</si>
  <si>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</si>
  <si>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</si>
  <si>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</si>
  <si>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</si>
  <si>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</si>
  <si>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</si>
  <si>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</si>
  <si>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</si>
  <si>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</si>
  <si>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</si>
  <si>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</si>
  <si>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</si>
  <si>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</si>
  <si>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</si>
  <si>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</si>
  <si>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</si>
  <si>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</si>
  <si>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</si>
  <si>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</si>
  <si>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</si>
  <si>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</si>
  <si>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</si>
  <si>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</si>
  <si>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</si>
  <si>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</si>
  <si>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</si>
  <si>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</si>
  <si>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</si>
  <si>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</si>
  <si>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</si>
  <si>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</si>
  <si>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</si>
  <si>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</si>
  <si>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</si>
  <si>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</si>
  <si>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</si>
  <si>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</si>
  <si>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</si>
  <si>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</si>
  <si>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</si>
  <si>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</si>
  <si>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</si>
  <si>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</si>
  <si>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</si>
  <si>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</si>
  <si>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</si>
  <si>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</si>
  <si>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</si>
  <si>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</si>
  <si>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</si>
  <si>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</si>
  <si>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</si>
  <si>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</si>
  <si>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</si>
  <si>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</si>
  <si>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</si>
  <si>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</si>
  <si>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</si>
  <si>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</si>
  <si>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</si>
  <si>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</si>
  <si>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</si>
  <si>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</si>
  <si>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</si>
  <si>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</si>
  <si>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</si>
  <si>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</si>
  <si>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</si>
  <si>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</si>
  <si>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</si>
  <si>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</si>
  <si>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</si>
  <si>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</si>
  <si>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</si>
  <si>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</si>
  <si>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</si>
  <si>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</si>
  <si>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</si>
  <si>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</si>
  <si>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</si>
  <si>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</si>
  <si>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</si>
  <si>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</si>
  <si>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</si>
  <si>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</si>
  <si>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</si>
  <si>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</si>
  <si>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</si>
  <si>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</si>
  <si>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</si>
  <si>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</si>
  <si>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</si>
  <si>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</si>
  <si>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</si>
  <si>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</si>
  <si>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</si>
  <si>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</si>
  <si>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</si>
  <si>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</si>
  <si>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</si>
  <si>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</si>
  <si>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</si>
  <si>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</si>
  <si>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</si>
  <si>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</si>
  <si>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</si>
  <si>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</si>
  <si>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</si>
  <si>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</si>
  <si>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</si>
  <si>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</si>
  <si>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</si>
  <si>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</si>
  <si>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</si>
  <si>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</si>
  <si>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</si>
  <si>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</si>
  <si>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</si>
  <si>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</si>
  <si>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</si>
  <si>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</si>
  <si>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</si>
  <si>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</si>
  <si>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</si>
  <si>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</si>
  <si>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</si>
  <si>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</si>
  <si>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</si>
  <si>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</si>
  <si>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</si>
  <si>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</si>
  <si>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</si>
  <si>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</si>
  <si>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</si>
  <si>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</si>
  <si>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</si>
  <si>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</si>
  <si>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</si>
  <si>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</si>
  <si>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</si>
  <si>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</si>
  <si>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</si>
  <si>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</si>
  <si>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</si>
  <si>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</si>
  <si>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</si>
  <si>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</si>
  <si>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</si>
  <si>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</si>
  <si>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</si>
  <si>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</si>
  <si>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</si>
  <si>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</si>
  <si>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</si>
  <si>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</si>
  <si>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</si>
  <si>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</si>
  <si>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</si>
  <si>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</si>
  <si>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</si>
  <si>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</si>
  <si>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</si>
  <si>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</si>
  <si>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</si>
  <si>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</si>
  <si>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</si>
  <si>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</si>
  <si>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</si>
  <si>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</si>
  <si>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</si>
  <si>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</si>
  <si>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</si>
  <si>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</si>
  <si>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</si>
  <si>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</si>
  <si>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</si>
  <si>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</si>
  <si>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</si>
  <si>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</si>
  <si>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</si>
  <si>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</si>
  <si>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</si>
  <si>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</si>
  <si>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</si>
  <si>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</si>
  <si>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</si>
  <si>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</si>
  <si>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</si>
  <si>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</si>
  <si>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</si>
  <si>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</si>
  <si>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</si>
  <si>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</si>
  <si>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</si>
  <si>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</si>
  <si>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</si>
  <si>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</si>
  <si>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</si>
  <si>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</si>
  <si>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</si>
  <si>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</si>
  <si>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</si>
  <si>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</si>
  <si>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</si>
  <si>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</si>
  <si>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</si>
  <si>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</si>
  <si>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</si>
  <si>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</si>
  <si>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</si>
  <si>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</si>
  <si>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</si>
  <si>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</si>
  <si>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</si>
  <si>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</si>
  <si>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</si>
  <si>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</si>
  <si>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</si>
  <si>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</si>
  <si>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</si>
  <si>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</si>
  <si>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</si>
  <si>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</si>
  <si>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</si>
  <si>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</si>
  <si>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</si>
  <si>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</si>
  <si>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</si>
  <si>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</si>
  <si>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</si>
  <si>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</si>
  <si>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</si>
  <si>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</si>
  <si>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</si>
  <si>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</si>
  <si>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</si>
  <si>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</si>
  <si>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</si>
  <si>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</si>
  <si>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</si>
  <si>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</si>
  <si>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</si>
  <si>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</si>
  <si>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</si>
  <si>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</si>
  <si>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</si>
  <si>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</si>
  <si>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</si>
  <si>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</si>
  <si>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</si>
  <si>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</si>
  <si>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</si>
  <si>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</si>
  <si>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</si>
  <si>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</si>
  <si>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</si>
  <si>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</si>
  <si>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</si>
  <si>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</si>
  <si>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</si>
  <si>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</si>
  <si>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</si>
  <si>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</si>
  <si>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</si>
  <si>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</si>
  <si>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</si>
  <si>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</si>
  <si>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</si>
  <si>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</si>
  <si>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</si>
  <si>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</si>
  <si>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</si>
  <si>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</si>
  <si>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</si>
  <si>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</si>
  <si>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</si>
  <si>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</si>
  <si>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</si>
  <si>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</si>
  <si>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</si>
  <si>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</si>
  <si>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</si>
  <si>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</si>
  <si>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</si>
  <si>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</si>
  <si>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</si>
  <si>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</si>
  <si>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</si>
  <si>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</si>
  <si>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</si>
  <si>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</si>
  <si>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</si>
  <si>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</si>
  <si>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</si>
  <si>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</si>
  <si>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</si>
  <si>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</si>
  <si>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</si>
  <si>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</si>
  <si>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</si>
  <si>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</si>
  <si>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</si>
  <si>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</si>
  <si>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</si>
  <si>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</si>
  <si>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</si>
  <si>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</si>
  <si>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</si>
  <si>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</si>
  <si>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</si>
  <si>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</si>
  <si>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</si>
  <si>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</si>
  <si>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</si>
  <si>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</si>
  <si>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</si>
  <si>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</si>
  <si>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</si>
  <si>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</si>
  <si>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</si>
  <si>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</si>
  <si>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</si>
  <si>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</si>
  <si>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</si>
  <si>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</si>
  <si>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</si>
  <si>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</si>
  <si>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</si>
  <si>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</si>
  <si>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</si>
  <si>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</si>
  <si>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</si>
  <si>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</si>
  <si>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</si>
  <si>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</si>
  <si>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</si>
  <si>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</si>
  <si>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</si>
  <si>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</si>
  <si>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</si>
  <si>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</si>
  <si>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</si>
  <si>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</si>
  <si>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</si>
  <si>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</si>
  <si>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</si>
  <si>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</si>
  <si>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</si>
  <si>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</si>
  <si>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</si>
  <si>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</si>
  <si>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</si>
  <si>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</si>
  <si>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</si>
  <si>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</si>
  <si>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</si>
  <si>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</si>
  <si>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</si>
  <si>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</si>
  <si>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</si>
  <si>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</si>
  <si>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</si>
  <si>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</si>
  <si>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</si>
  <si>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</si>
  <si>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</si>
  <si>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</si>
  <si>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</si>
  <si>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</si>
  <si>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</si>
  <si>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</si>
  <si>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</si>
  <si>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</si>
  <si>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</si>
  <si>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</si>
  <si>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</si>
  <si>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</si>
  <si>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</si>
  <si>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</si>
  <si>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</si>
  <si>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</si>
  <si>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</si>
  <si>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</si>
  <si>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</si>
  <si>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</si>
  <si>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</si>
  <si>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</si>
  <si>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</si>
  <si>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</si>
  <si>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</si>
  <si>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</si>
  <si>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</si>
  <si>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</si>
  <si>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</si>
  <si>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</si>
  <si>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</si>
  <si>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</si>
  <si>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</si>
  <si>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</si>
  <si>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</si>
  <si>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</si>
  <si>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</si>
  <si>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</si>
  <si>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</si>
  <si>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</si>
  <si>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</si>
  <si>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</si>
  <si>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</si>
  <si>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</si>
  <si>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</si>
  <si>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</si>
  <si>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</si>
  <si>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</si>
  <si>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</si>
  <si>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</si>
  <si>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</si>
  <si>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</si>
  <si>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</si>
  <si>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</si>
  <si>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</si>
  <si>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</si>
  <si>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</si>
  <si>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</si>
  <si>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</si>
  <si>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</si>
  <si>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</si>
  <si>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</si>
  <si>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</si>
  <si>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</si>
  <si>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</si>
  <si>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</si>
  <si>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</si>
  <si>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</si>
  <si>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</si>
  <si>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</si>
  <si>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</si>
  <si>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</si>
  <si>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</si>
  <si>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</si>
  <si>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</si>
  <si>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</si>
  <si>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</si>
  <si>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</si>
  <si>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</si>
  <si>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</si>
  <si>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</si>
  <si>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</si>
  <si>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</si>
  <si>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</si>
  <si>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</si>
  <si>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</si>
  <si>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</si>
  <si>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</si>
  <si>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</si>
  <si>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</si>
  <si>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</si>
  <si>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</si>
  <si>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</si>
  <si>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</si>
  <si>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</si>
  <si>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</si>
  <si>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</si>
  <si>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</si>
  <si>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</si>
  <si>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</si>
  <si>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</si>
  <si>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</si>
  <si>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</si>
  <si>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</si>
  <si>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</si>
  <si>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</si>
  <si>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</si>
  <si>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</si>
  <si>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</si>
  <si>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</si>
  <si>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</si>
  <si>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</si>
  <si>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</si>
  <si>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</si>
  <si>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</si>
  <si>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</si>
  <si>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</si>
  <si>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</si>
  <si>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</si>
  <si>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</si>
  <si>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</si>
  <si>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</si>
  <si>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</si>
  <si>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</si>
  <si>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</si>
  <si>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</si>
  <si>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</si>
  <si>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</si>
  <si>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</si>
  <si>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</si>
  <si>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</si>
  <si>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</si>
  <si>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</si>
  <si>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</si>
  <si>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</si>
  <si>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</si>
  <si>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</si>
  <si>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</si>
  <si>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</si>
  <si>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</si>
  <si>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</si>
  <si>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</si>
  <si>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</si>
  <si>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</si>
  <si>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</si>
  <si>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</si>
  <si>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</si>
  <si>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</si>
  <si>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</si>
  <si>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</si>
  <si>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</si>
  <si>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</si>
  <si>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</si>
  <si>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</si>
  <si>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</si>
  <si>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</si>
  <si>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</si>
  <si>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</si>
  <si>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</si>
  <si>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</si>
  <si>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</si>
  <si>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</si>
  <si>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</si>
  <si>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</si>
  <si>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</si>
  <si>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</si>
  <si>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</si>
  <si>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</si>
  <si>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</si>
  <si>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</si>
  <si>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</si>
  <si>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</si>
  <si>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</si>
  <si>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</si>
  <si>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</si>
  <si>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</si>
  <si>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</si>
  <si>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</si>
  <si>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</si>
  <si>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</si>
  <si>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</si>
  <si>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</si>
  <si>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</si>
  <si>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</si>
  <si>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</si>
  <si>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</si>
  <si>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</si>
  <si>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</si>
  <si>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</si>
  <si>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</si>
  <si>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</si>
  <si>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</si>
  <si>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</si>
  <si>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</si>
  <si>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</si>
  <si>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</si>
  <si>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</si>
  <si>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</si>
  <si>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</si>
  <si>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</si>
  <si>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</si>
  <si>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</si>
  <si>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</si>
  <si>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</si>
  <si>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</si>
  <si>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</si>
  <si>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</si>
  <si>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</si>
  <si>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</si>
  <si>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</si>
  <si>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</si>
  <si>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</si>
  <si>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</si>
  <si>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</si>
  <si>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</si>
  <si>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</si>
  <si>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</si>
  <si>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</si>
  <si>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</si>
  <si>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</si>
  <si>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</si>
  <si>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</si>
  <si>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</si>
  <si>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</si>
  <si>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</si>
  <si>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</si>
  <si>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</si>
  <si>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</si>
  <si>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</si>
  <si>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</si>
  <si>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</si>
  <si>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</si>
  <si>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</si>
  <si>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</si>
  <si>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</si>
  <si>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</si>
  <si>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</si>
  <si>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</si>
  <si>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</si>
  <si>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</si>
  <si>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</si>
  <si>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</si>
  <si>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</si>
  <si>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</si>
  <si>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</si>
  <si>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</si>
  <si>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</si>
  <si>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</si>
  <si>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</si>
  <si>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</si>
  <si>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</si>
  <si>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</si>
  <si>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</si>
  <si>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</si>
  <si>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</si>
  <si>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</si>
  <si>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</si>
  <si>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</si>
  <si>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</si>
  <si>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</si>
  <si>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</si>
  <si>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</si>
  <si>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</si>
  <si>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</si>
  <si>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</si>
  <si>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</si>
  <si>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</si>
  <si>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</si>
  <si>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</si>
  <si>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</si>
  <si>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</si>
  <si>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</si>
  <si>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</si>
  <si>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</si>
  <si>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</si>
  <si>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</si>
  <si>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</si>
  <si>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</si>
  <si>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</si>
  <si>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</si>
  <si>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</si>
  <si>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</si>
  <si>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</si>
  <si>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</si>
  <si>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</si>
  <si>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</si>
  <si>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</si>
  <si>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</si>
  <si>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</si>
  <si>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</si>
  <si>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</si>
  <si>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</si>
  <si>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</si>
  <si>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</si>
  <si>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</si>
  <si>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</si>
  <si>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</si>
  <si>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</si>
  <si>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</si>
  <si>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</si>
  <si>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</si>
  <si>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</si>
  <si>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</si>
  <si>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</si>
  <si>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</si>
  <si>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</si>
  <si>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</si>
  <si>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</si>
  <si>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</si>
  <si>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</si>
  <si>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</si>
  <si>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</si>
  <si>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</si>
  <si>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</si>
  <si>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</si>
  <si>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</si>
  <si>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</si>
  <si>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</si>
  <si>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</si>
  <si>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</si>
  <si>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</si>
  <si>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</si>
  <si>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</si>
  <si>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</si>
  <si>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</si>
  <si>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</si>
  <si>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</si>
  <si>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</si>
  <si>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</si>
  <si>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</si>
  <si>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</si>
  <si>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</si>
  <si>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</si>
  <si>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</si>
  <si>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</si>
  <si>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</si>
  <si>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</si>
  <si>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</si>
  <si>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</si>
  <si>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</si>
  <si>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</si>
  <si>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</si>
  <si>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</si>
  <si>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</si>
  <si>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</si>
  <si>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</si>
  <si>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</si>
  <si>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</si>
  <si>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</si>
  <si>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</si>
  <si>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</si>
  <si>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</si>
  <si>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</si>
  <si>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</si>
  <si>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</si>
  <si>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</si>
  <si>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</si>
  <si>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</si>
  <si>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</si>
  <si>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</si>
  <si>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</si>
  <si>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</si>
  <si>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</si>
  <si>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</si>
  <si>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</si>
  <si>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</si>
  <si>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</si>
  <si>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</si>
  <si>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</si>
  <si>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</si>
  <si>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</si>
  <si>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</si>
  <si>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</si>
  <si>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</si>
  <si>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</si>
  <si>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</si>
  <si>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</si>
  <si>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</si>
  <si>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</si>
  <si>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</si>
  <si>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</si>
  <si>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</si>
  <si>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</si>
  <si>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</si>
  <si>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</si>
  <si>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</si>
  <si>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</si>
  <si>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</si>
  <si>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</si>
  <si>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</si>
  <si>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</si>
  <si>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</si>
  <si>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</si>
  <si>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</si>
  <si>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</si>
  <si>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</si>
  <si>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</si>
  <si>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</si>
  <si>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</si>
  <si>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</si>
  <si>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</si>
  <si>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</si>
  <si>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</si>
  <si>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</si>
  <si>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</si>
  <si>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</si>
  <si>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</si>
  <si>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</si>
  <si>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</si>
  <si>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</si>
  <si>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</si>
  <si>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</si>
  <si>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</si>
  <si>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</si>
  <si>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</si>
  <si>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</si>
  <si>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</si>
  <si>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</si>
  <si>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</si>
  <si>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</si>
  <si>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</si>
  <si>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</si>
  <si>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</si>
  <si>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</si>
  <si>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</si>
  <si>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</si>
  <si>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</si>
  <si>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</si>
  <si>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</si>
  <si>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</si>
  <si>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</si>
  <si>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</si>
  <si>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</si>
  <si>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</si>
  <si>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</si>
  <si>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</si>
  <si>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</si>
  <si>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</si>
  <si>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</si>
  <si>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</si>
  <si>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</si>
  <si>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</si>
  <si>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</si>
  <si>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</si>
  <si>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</si>
  <si>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</si>
  <si>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</si>
  <si>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</si>
  <si>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</si>
  <si>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</si>
  <si>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</si>
  <si>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</si>
  <si>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</si>
  <si>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</si>
  <si>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</si>
  <si>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</si>
  <si>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</si>
  <si>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</si>
  <si>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</si>
  <si>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</si>
  <si>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</si>
  <si>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</si>
  <si>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</si>
  <si>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</si>
  <si>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</si>
  <si>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</si>
  <si>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</si>
  <si>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</si>
  <si>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</si>
  <si>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</si>
  <si>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</si>
  <si>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</si>
  <si>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</si>
  <si>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</si>
  <si>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</si>
  <si>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</si>
  <si>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</si>
  <si>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</si>
  <si>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</si>
  <si>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</si>
  <si>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</si>
  <si>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</si>
  <si>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</si>
  <si>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</si>
  <si>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</si>
  <si>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</si>
  <si>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</si>
  <si>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</si>
  <si>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</si>
  <si>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</si>
  <si>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</si>
  <si>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</si>
  <si>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</si>
  <si>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</si>
  <si>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</si>
  <si>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</si>
  <si>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</si>
  <si>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</si>
  <si>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</si>
  <si>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</si>
  <si>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</si>
  <si>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</si>
  <si>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</si>
  <si>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</si>
  <si>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</si>
  <si>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</si>
  <si>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</si>
  <si>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</si>
  <si>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</si>
  <si>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</si>
  <si>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</si>
  <si>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</si>
  <si>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</si>
  <si>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</si>
  <si>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</si>
  <si>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</si>
  <si>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</si>
  <si>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</si>
  <si>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</si>
  <si>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</si>
  <si>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</si>
  <si>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</si>
  <si>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</si>
  <si>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</si>
  <si>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</si>
  <si>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</si>
  <si>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</si>
  <si>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</si>
  <si>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</si>
  <si>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</si>
  <si>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</si>
  <si>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</si>
  <si>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</si>
  <si>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</si>
  <si>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</si>
  <si>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</si>
  <si>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</si>
  <si>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</si>
  <si>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</si>
  <si>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</si>
  <si>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</si>
  <si>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</si>
  <si>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</si>
  <si>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</si>
  <si>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</si>
  <si>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</si>
  <si>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</si>
  <si>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</si>
  <si>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</si>
  <si>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</si>
  <si>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</si>
  <si>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</si>
  <si>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</si>
  <si>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</si>
  <si>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</si>
  <si>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</si>
  <si>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</si>
  <si>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</si>
  <si>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</si>
  <si>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</si>
  <si>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</si>
  <si>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</si>
  <si>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</si>
  <si>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</si>
  <si>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</si>
  <si>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</si>
  <si>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</si>
  <si>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</si>
  <si>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</si>
  <si>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</si>
  <si>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</si>
  <si>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</si>
  <si>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</si>
  <si>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</si>
  <si>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</si>
  <si>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</si>
  <si>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</si>
  <si>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</si>
  <si>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</si>
  <si>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</si>
  <si>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</si>
  <si>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</si>
  <si>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</si>
  <si>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</si>
  <si>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</si>
  <si>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</si>
  <si>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</si>
  <si>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</si>
  <si>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</si>
  <si>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</si>
  <si>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</si>
  <si>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</si>
  <si>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</si>
  <si>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</si>
  <si>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</si>
  <si>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</si>
  <si>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</si>
  <si>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</si>
  <si>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</si>
  <si>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</si>
  <si>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</si>
  <si>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</si>
  <si>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</si>
  <si>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</si>
  <si>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</si>
  <si>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</si>
  <si>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</si>
  <si>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</si>
  <si>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</si>
  <si>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</si>
  <si>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</si>
  <si>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</si>
  <si>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</si>
  <si>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</si>
  <si>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</si>
  <si>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</si>
  <si>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</si>
  <si>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</si>
  <si>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</si>
  <si>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</si>
  <si>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</si>
  <si>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</si>
  <si>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</si>
  <si>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</si>
  <si>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</si>
  <si>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</si>
  <si>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</si>
  <si>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</si>
  <si>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</si>
  <si>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</si>
  <si>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</si>
  <si>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</si>
  <si>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</si>
  <si>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</si>
  <si>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</si>
  <si>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</si>
  <si>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</si>
  <si>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</si>
  <si>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</si>
  <si>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</si>
  <si>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</si>
  <si>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</si>
  <si>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</si>
  <si>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</si>
  <si>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</si>
  <si>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</si>
  <si>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</si>
  <si>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</si>
  <si>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</si>
  <si>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</si>
  <si>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</si>
  <si>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</si>
  <si>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</si>
  <si>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</si>
  <si>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</si>
  <si>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</si>
  <si>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</si>
  <si>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</si>
  <si>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</si>
  <si>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</si>
  <si>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</si>
  <si>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</si>
  <si>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</si>
  <si>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</si>
  <si>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</si>
  <si>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</si>
  <si>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</si>
  <si>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</si>
  <si>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</si>
  <si>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</si>
  <si>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</si>
  <si>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</si>
  <si>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</si>
  <si>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</si>
  <si>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</si>
  <si>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</si>
  <si>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</si>
  <si>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</si>
  <si>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</si>
  <si>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</si>
  <si>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</si>
  <si>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</si>
  <si>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</si>
  <si>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</si>
  <si>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</si>
  <si>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</si>
  <si>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</si>
  <si>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</si>
  <si>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</si>
  <si>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</si>
  <si>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</si>
  <si>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</si>
  <si>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</si>
  <si>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</si>
  <si>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</si>
  <si>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</si>
  <si>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</si>
  <si>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</si>
  <si>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</si>
  <si>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</si>
  <si>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</si>
  <si>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</si>
  <si>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</si>
  <si>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</si>
  <si>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</si>
  <si>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</si>
  <si>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</si>
  <si>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</si>
  <si>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</si>
  <si>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</si>
  <si>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</si>
  <si>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</si>
  <si>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</si>
  <si>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</si>
  <si>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</si>
  <si>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</si>
  <si>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</si>
  <si>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</si>
  <si>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</si>
  <si>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</si>
  <si>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</si>
  <si>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</si>
  <si>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</si>
  <si>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</si>
  <si>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</si>
  <si>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</si>
  <si>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</si>
  <si>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</si>
  <si>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</si>
  <si>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</si>
  <si>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</si>
  <si>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</si>
  <si>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</si>
  <si>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</si>
  <si>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</si>
  <si>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</si>
  <si>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</si>
  <si>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</si>
  <si>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</si>
  <si>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</si>
  <si>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</si>
  <si>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</si>
  <si>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</si>
  <si>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</si>
  <si>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</si>
  <si>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</si>
  <si>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</si>
  <si>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</si>
  <si>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</si>
  <si>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</si>
  <si>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</si>
  <si>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</si>
  <si>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</si>
  <si>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</si>
  <si>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</si>
  <si>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</si>
  <si>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</si>
  <si>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</si>
  <si>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</si>
  <si>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</si>
  <si>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</si>
  <si>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</si>
  <si>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</si>
  <si>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</si>
  <si>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</si>
  <si>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</si>
  <si>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</si>
  <si>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</si>
  <si>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</si>
  <si>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</si>
  <si>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</si>
  <si>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</si>
  <si>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</si>
  <si>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</si>
  <si>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</si>
  <si>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</si>
  <si>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</si>
  <si>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</si>
  <si>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</si>
  <si>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</si>
  <si>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</si>
  <si>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</si>
  <si>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</si>
  <si>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</si>
  <si>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</si>
  <si>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</si>
  <si>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</si>
  <si>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</si>
  <si>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</si>
  <si>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</si>
  <si>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</si>
  <si>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</si>
  <si>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</si>
  <si>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</si>
  <si>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</si>
  <si>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</si>
  <si>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</si>
  <si>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</si>
  <si>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</si>
  <si>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</si>
  <si>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</si>
  <si>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</si>
  <si>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</si>
  <si>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</si>
  <si>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</si>
  <si>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</si>
  <si>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</si>
  <si>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</si>
  <si>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</si>
  <si>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</si>
  <si>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</si>
  <si>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</si>
  <si>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</si>
  <si>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</si>
  <si>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</si>
  <si>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</si>
  <si>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</si>
  <si>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</si>
  <si>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</si>
  <si>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</si>
  <si>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</si>
  <si>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</si>
  <si>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</si>
  <si>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</si>
  <si>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</si>
  <si>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</si>
  <si>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</si>
  <si>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</si>
  <si>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</si>
  <si>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</si>
  <si>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</si>
  <si>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</si>
  <si>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</si>
  <si>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</si>
  <si>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</si>
  <si>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</si>
  <si>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</si>
  <si>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</si>
  <si>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</si>
  <si>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</si>
  <si>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</si>
  <si>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</si>
  <si>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</si>
  <si>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</si>
  <si>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</si>
  <si>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</si>
  <si>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</si>
  <si>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</si>
  <si>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</si>
  <si>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</si>
  <si>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</si>
  <si>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</si>
  <si>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</si>
  <si>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</si>
  <si>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</si>
  <si>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</si>
  <si>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</si>
  <si>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</si>
  <si>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</si>
  <si>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</si>
  <si>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</si>
  <si>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</si>
  <si>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</si>
  <si>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</si>
  <si>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</si>
  <si>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</si>
  <si>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</si>
  <si>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</si>
  <si>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</si>
  <si>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</si>
  <si>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</si>
  <si>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</si>
  <si>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</si>
  <si>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</si>
  <si>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</si>
  <si>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</si>
  <si>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</si>
  <si>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</si>
  <si>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</si>
  <si>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</si>
  <si>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</si>
  <si>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</si>
  <si>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</si>
  <si>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</si>
  <si>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</si>
  <si>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</si>
  <si>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</si>
  <si>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</si>
  <si>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</si>
  <si>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</si>
  <si>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</si>
  <si>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</si>
  <si>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</si>
  <si>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</si>
  <si>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</si>
  <si>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</si>
  <si>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</si>
  <si>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</si>
  <si>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</si>
  <si>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</si>
  <si>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</si>
  <si>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</si>
  <si>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</si>
  <si>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</si>
  <si>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</si>
  <si>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</si>
  <si>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</si>
  <si>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</si>
  <si>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</si>
  <si>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</si>
  <si>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</si>
  <si>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</si>
  <si>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</si>
  <si>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</si>
  <si>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</si>
  <si>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</si>
  <si>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</si>
  <si>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</si>
  <si>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</si>
  <si>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</si>
  <si>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</si>
  <si>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</si>
  <si>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</si>
  <si>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</si>
  <si>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</si>
  <si>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</si>
  <si>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</si>
  <si>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</si>
  <si>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</si>
  <si>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</si>
  <si>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</si>
  <si>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</si>
  <si>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</si>
  <si>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</si>
  <si>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</si>
  <si>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</si>
  <si>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</si>
  <si>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</si>
  <si>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</si>
  <si>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</si>
  <si>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</si>
  <si>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</si>
  <si>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</si>
  <si>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</si>
  <si>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</si>
  <si>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</si>
  <si>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</si>
  <si>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</si>
  <si>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</si>
  <si>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</si>
  <si>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</si>
  <si>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</si>
  <si>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</si>
  <si>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</si>
  <si>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</si>
  <si>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</si>
  <si>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</si>
  <si>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</si>
  <si>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</si>
  <si>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</si>
  <si>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</si>
  <si>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</si>
  <si>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</si>
  <si>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</si>
  <si>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</si>
  <si>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</si>
  <si>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</si>
  <si>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</si>
  <si>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</si>
  <si>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</si>
  <si>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</si>
  <si>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</si>
  <si>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</si>
  <si>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</si>
  <si>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</si>
  <si>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</si>
  <si>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</si>
  <si>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</si>
  <si>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</si>
  <si>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</si>
  <si>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</si>
  <si>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</si>
  <si>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</si>
  <si>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</si>
  <si>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</si>
  <si>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</si>
  <si>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</si>
  <si>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</si>
  <si>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</si>
  <si>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</si>
  <si>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</si>
  <si>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</si>
  <si>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</si>
  <si>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</si>
  <si>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</si>
  <si>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</si>
  <si>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</si>
  <si>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</si>
  <si>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</si>
  <si>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</si>
  <si>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</si>
  <si>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</si>
  <si>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</si>
  <si>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</si>
  <si>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</si>
  <si>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</si>
  <si>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</si>
  <si>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</si>
  <si>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</si>
  <si>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</si>
  <si>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</si>
  <si>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</si>
  <si>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</si>
  <si>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</si>
  <si>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</si>
  <si>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</si>
  <si>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</si>
  <si>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</si>
  <si>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</si>
  <si>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</si>
  <si>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</si>
  <si>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</si>
  <si>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</si>
  <si>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</si>
  <si>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</si>
  <si>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</si>
  <si>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</si>
  <si>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</si>
  <si>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</si>
  <si>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</si>
  <si>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</si>
  <si>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</si>
  <si>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</si>
  <si>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</si>
  <si>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</si>
  <si>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</si>
  <si>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</si>
  <si>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</si>
  <si>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</si>
  <si>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</si>
  <si>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</si>
  <si>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</si>
  <si>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</si>
  <si>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</si>
  <si>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</si>
  <si>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</si>
  <si>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</si>
  <si>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</si>
  <si>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</si>
  <si>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</si>
  <si>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</si>
  <si>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</si>
  <si>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</si>
  <si>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</si>
  <si>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</si>
  <si>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</si>
  <si>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</si>
  <si>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</si>
  <si>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</si>
  <si>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</si>
  <si>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</si>
  <si>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</si>
  <si>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</si>
  <si>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</si>
  <si>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</si>
  <si>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</si>
  <si>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</si>
  <si>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</si>
  <si>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</si>
  <si>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</si>
  <si>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</si>
  <si>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</si>
  <si>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</si>
  <si>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</si>
  <si>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</si>
  <si>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</si>
  <si>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</si>
  <si>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</si>
  <si>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</si>
  <si>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</si>
  <si>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</si>
  <si>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</si>
  <si>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</si>
  <si>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</si>
  <si>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</si>
  <si>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</si>
  <si>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</si>
  <si>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</si>
  <si>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</si>
  <si>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</si>
  <si>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</si>
  <si>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</si>
  <si>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</si>
  <si>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</si>
  <si>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</si>
  <si>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</si>
  <si>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</si>
  <si>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</si>
  <si>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</si>
  <si>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</si>
  <si>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</si>
  <si>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</si>
  <si>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</si>
  <si>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</si>
  <si>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</si>
  <si>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</si>
  <si>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</si>
  <si>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</si>
  <si>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</si>
  <si>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</si>
  <si>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</si>
  <si>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</si>
  <si>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</si>
  <si>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</si>
  <si>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</si>
  <si>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</si>
  <si>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</si>
  <si>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</si>
  <si>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</si>
  <si>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</si>
  <si>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</si>
  <si>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</si>
  <si>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</si>
  <si>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</si>
  <si>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</si>
  <si>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</si>
  <si>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</si>
  <si>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</si>
  <si>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</si>
  <si>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</si>
  <si>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</si>
  <si>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</si>
  <si>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</si>
  <si>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</si>
  <si>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</si>
  <si>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</si>
  <si>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</si>
  <si>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</si>
  <si>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</si>
  <si>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</si>
  <si>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</si>
  <si>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</si>
  <si>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</si>
  <si>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</si>
  <si>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</si>
  <si>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</si>
  <si>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</si>
  <si>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</si>
  <si>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</si>
  <si>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</si>
  <si>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</si>
  <si>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</si>
  <si>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</si>
  <si>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</si>
  <si>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</si>
  <si>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</si>
  <si>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</si>
  <si>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</si>
  <si>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</si>
  <si>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</si>
  <si>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</si>
  <si>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</si>
  <si>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</si>
  <si>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</si>
  <si>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</si>
  <si>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</si>
  <si>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</si>
  <si>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</si>
  <si>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</si>
  <si>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</si>
  <si>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</si>
  <si>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</si>
  <si>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</si>
  <si>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</si>
  <si>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</si>
  <si>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</si>
  <si>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</si>
  <si>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</si>
  <si>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</si>
  <si>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</si>
  <si>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</si>
  <si>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</si>
  <si>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</si>
  <si>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</si>
  <si>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</si>
  <si>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</si>
  <si>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</si>
  <si>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</si>
  <si>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</si>
  <si>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</si>
  <si>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</si>
  <si>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</si>
  <si>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</si>
  <si>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</si>
  <si>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</si>
  <si>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</si>
  <si>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</si>
  <si>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</si>
  <si>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</si>
  <si>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</si>
  <si>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</si>
  <si>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</si>
  <si>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</si>
  <si>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</si>
  <si>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</si>
  <si>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</si>
  <si>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</si>
  <si>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</si>
  <si>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</si>
  <si>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</si>
  <si>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</si>
  <si>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</si>
  <si>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</si>
  <si>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</si>
  <si>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</si>
  <si>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</si>
  <si>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</si>
  <si>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</si>
  <si>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</si>
  <si>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</si>
  <si>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</si>
  <si>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</si>
  <si>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</si>
  <si>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</si>
  <si>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</si>
  <si>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</si>
  <si>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</si>
  <si>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</si>
  <si>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</si>
  <si>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</si>
  <si>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</si>
  <si>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</si>
  <si>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</si>
  <si>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</si>
  <si>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</si>
  <si>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</si>
  <si>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</si>
  <si>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</si>
  <si>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</si>
  <si>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</si>
  <si>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</si>
  <si>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</si>
  <si>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</si>
  <si>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</si>
  <si>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</si>
  <si>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</si>
  <si>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</si>
  <si>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</si>
  <si>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</si>
  <si>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</si>
  <si>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</si>
  <si>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</si>
  <si>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</si>
  <si>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</si>
  <si>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</si>
  <si>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</si>
  <si>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</si>
  <si>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</si>
  <si>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</si>
  <si>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</si>
  <si>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</si>
  <si>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</si>
  <si>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</si>
  <si>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</si>
  <si>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</si>
  <si>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</si>
  <si>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</si>
  <si>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</si>
  <si>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</si>
  <si>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</si>
  <si>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</si>
  <si>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</si>
  <si>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</si>
  <si>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</si>
  <si>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</si>
  <si>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</si>
  <si>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</si>
  <si>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</si>
  <si>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</si>
  <si>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</si>
  <si>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</si>
  <si>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</si>
  <si>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</si>
  <si>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</si>
  <si>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</si>
  <si>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</si>
  <si>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</si>
  <si>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</si>
  <si>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</si>
  <si>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</si>
  <si>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</si>
  <si>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</si>
  <si>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</si>
  <si>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</si>
  <si>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</si>
  <si>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</si>
  <si>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</si>
  <si>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</si>
  <si>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</si>
  <si>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</si>
  <si>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</si>
  <si>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</si>
  <si>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</si>
  <si>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</si>
  <si>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</si>
  <si>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</si>
  <si>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</si>
  <si>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</si>
  <si>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</si>
  <si>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</si>
  <si>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</si>
  <si>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</si>
  <si>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</si>
  <si>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</si>
  <si>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</si>
  <si>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</si>
  <si>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</si>
  <si>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</si>
  <si>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</si>
  <si>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</si>
  <si>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</si>
  <si>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</si>
  <si>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</si>
  <si>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</si>
  <si>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</si>
  <si>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</si>
  <si>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</si>
  <si>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</si>
  <si>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</si>
  <si>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</si>
  <si>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</si>
  <si>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</si>
  <si>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</si>
  <si>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</si>
  <si>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</si>
  <si>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</si>
  <si>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</si>
  <si>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</si>
  <si>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</si>
  <si>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</si>
  <si>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</si>
  <si>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</si>
  <si>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</si>
  <si>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</si>
  <si>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</si>
  <si>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</si>
  <si>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</si>
  <si>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</si>
  <si>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</si>
  <si>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</si>
  <si>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</si>
  <si>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</si>
  <si>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</si>
  <si>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</si>
  <si>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</si>
  <si>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</si>
  <si>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</si>
  <si>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</si>
  <si>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</si>
  <si>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</si>
  <si>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</si>
  <si>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</si>
  <si>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</si>
  <si>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</si>
  <si>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</si>
  <si>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</si>
  <si>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</si>
  <si>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</si>
  <si>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</si>
  <si>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</si>
  <si>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</si>
  <si>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</si>
  <si>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</si>
  <si>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</si>
  <si>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</si>
  <si>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</si>
  <si>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</si>
  <si>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</si>
  <si>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</si>
  <si>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</si>
  <si>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</si>
  <si>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</si>
  <si>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</si>
  <si>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</si>
  <si>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</si>
  <si>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</si>
  <si>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</si>
  <si>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</si>
  <si>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</si>
  <si>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</si>
  <si>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</si>
  <si>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</si>
  <si>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</si>
  <si>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</si>
  <si>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</si>
  <si>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</si>
  <si>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</si>
  <si>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</si>
  <si>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</si>
  <si>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</si>
  <si>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</si>
  <si>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</si>
  <si>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</si>
  <si>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</si>
  <si>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</si>
  <si>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</si>
  <si>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</si>
  <si>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</si>
  <si>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</si>
  <si>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</si>
  <si>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</si>
  <si>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</si>
  <si>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</si>
  <si>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</si>
  <si>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</si>
  <si>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</si>
  <si>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</si>
  <si>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</si>
  <si>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</si>
  <si>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</si>
  <si>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</si>
  <si>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</si>
  <si>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</si>
  <si>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</si>
  <si>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</si>
  <si>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</si>
  <si>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</si>
  <si>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</si>
  <si>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</si>
  <si>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</si>
  <si>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</si>
  <si>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</si>
  <si>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</si>
  <si>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</si>
  <si>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</si>
  <si>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</si>
  <si>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</si>
  <si>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</si>
  <si>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</si>
  <si>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</si>
  <si>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</si>
  <si>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</si>
  <si>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</si>
  <si>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</si>
  <si>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</si>
  <si>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</si>
  <si>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</si>
  <si>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</si>
  <si>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</si>
  <si>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</si>
  <si>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</si>
  <si>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</si>
  <si>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</si>
  <si>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</si>
  <si>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</si>
  <si>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</si>
  <si>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</si>
  <si>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</si>
  <si>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</si>
  <si>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</si>
  <si>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</si>
  <si>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</si>
  <si>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</si>
  <si>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</si>
  <si>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</si>
  <si>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</si>
  <si>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</si>
  <si>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</si>
  <si>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</si>
  <si>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</si>
  <si>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</si>
  <si>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</si>
  <si>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</si>
  <si>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</si>
  <si>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</si>
  <si>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</si>
  <si>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</si>
  <si>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</si>
  <si>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</si>
  <si>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</si>
  <si>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</si>
  <si>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</si>
  <si>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</si>
  <si>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</si>
  <si>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</si>
  <si>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</si>
  <si>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</si>
  <si>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</si>
  <si>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</si>
  <si>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</si>
  <si>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</si>
  <si>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</si>
  <si>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</si>
  <si>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</si>
  <si>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</si>
  <si>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</si>
  <si>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</si>
  <si>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</si>
  <si>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</si>
  <si>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</si>
  <si>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</si>
  <si>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</si>
  <si>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</si>
  <si>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</si>
  <si>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</si>
  <si>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</si>
  <si>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</si>
  <si>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</si>
  <si>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</si>
  <si>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</si>
  <si>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</si>
  <si>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</si>
  <si>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</si>
  <si>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</si>
  <si>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</si>
  <si>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</si>
  <si>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</si>
  <si>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</si>
  <si>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</si>
  <si>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</si>
  <si>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</si>
  <si>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</si>
  <si>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</si>
  <si>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</si>
  <si>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</si>
  <si>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</si>
  <si>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</si>
  <si>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</si>
  <si>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</si>
  <si>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</si>
  <si>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</si>
  <si>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</si>
  <si>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</si>
  <si>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</si>
  <si>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</si>
  <si>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</si>
  <si>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</si>
  <si>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</si>
  <si>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</si>
  <si>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</si>
  <si>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</si>
  <si>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</si>
  <si>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</si>
  <si>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</si>
  <si>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</si>
  <si>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</si>
  <si>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</si>
  <si>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</si>
  <si>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</si>
  <si>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</si>
  <si>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</si>
  <si>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</si>
  <si>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</si>
  <si>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</si>
  <si>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</si>
  <si>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</si>
  <si>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</si>
  <si>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</si>
  <si>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</si>
  <si>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</si>
  <si>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</si>
  <si>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</si>
  <si>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</si>
  <si>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</si>
  <si>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</si>
  <si>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</si>
  <si>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</si>
  <si>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</si>
  <si>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</si>
  <si>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</si>
  <si>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</si>
  <si>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</si>
  <si>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</si>
  <si>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</si>
  <si>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</si>
  <si>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</si>
  <si>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</si>
  <si>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</si>
  <si>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</si>
  <si>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</si>
  <si>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</si>
  <si>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</si>
  <si>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</si>
  <si>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</si>
  <si>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</si>
  <si>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</si>
  <si>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</si>
  <si>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</si>
  <si>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</si>
  <si>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</si>
  <si>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</si>
  <si>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</si>
  <si>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</si>
  <si>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</si>
  <si>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</si>
  <si>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</si>
  <si>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</si>
  <si>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</si>
  <si>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</si>
  <si>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</si>
  <si>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</si>
  <si>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</si>
  <si>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</si>
  <si>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</si>
  <si>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</si>
  <si>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</si>
  <si>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</si>
  <si>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</si>
  <si>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</si>
  <si>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</si>
  <si>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</si>
  <si>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</si>
  <si>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</si>
  <si>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</si>
  <si>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</si>
  <si>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</si>
  <si>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</si>
  <si>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</si>
  <si>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</si>
  <si>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</si>
  <si>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</si>
  <si>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</si>
  <si>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</si>
  <si>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</si>
  <si>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</si>
  <si>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</si>
  <si>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</si>
  <si>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</si>
  <si>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</si>
  <si>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</si>
  <si>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</si>
  <si>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</si>
  <si>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</si>
  <si>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</si>
  <si>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</si>
  <si>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</si>
  <si>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</si>
  <si>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</si>
  <si>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</si>
  <si>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</si>
  <si>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</si>
  <si>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</si>
  <si>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</si>
  <si>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</si>
  <si>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</si>
  <si>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</si>
  <si>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</si>
  <si>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</si>
  <si>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</si>
  <si>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</si>
  <si>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</si>
  <si>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</si>
  <si>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</si>
  <si>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</si>
  <si>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</si>
  <si>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</si>
  <si>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</si>
  <si>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</si>
  <si>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</si>
  <si>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</si>
  <si>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</si>
  <si>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</si>
  <si>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</si>
  <si>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</si>
  <si>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</si>
  <si>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</si>
  <si>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</si>
  <si>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</si>
  <si>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</si>
  <si>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</si>
  <si>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</si>
  <si>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</si>
  <si>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</si>
  <si>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</si>
  <si>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</si>
  <si>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</si>
  <si>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</si>
  <si>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</si>
  <si>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</si>
  <si>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</si>
  <si>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</si>
  <si>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</si>
  <si>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</si>
  <si>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</si>
  <si>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</si>
  <si>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</si>
  <si>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</si>
  <si>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</si>
  <si>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</si>
  <si>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</si>
  <si>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</si>
  <si>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</si>
  <si>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</si>
  <si>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</si>
  <si>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</si>
  <si>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</si>
  <si>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</si>
  <si>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</si>
  <si>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</si>
  <si>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</si>
  <si>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</si>
  <si>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</si>
  <si>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</si>
  <si>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</si>
  <si>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</si>
  <si>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</si>
  <si>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</si>
  <si>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</si>
  <si>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</si>
  <si>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</si>
  <si>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</si>
  <si>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</si>
  <si>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</si>
  <si>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</si>
  <si>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</si>
  <si>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</si>
  <si>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</si>
  <si>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</si>
  <si>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</si>
  <si>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</si>
  <si>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</si>
  <si>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</si>
  <si>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</si>
  <si>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</si>
  <si>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</si>
  <si>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</si>
  <si>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</si>
  <si>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</si>
  <si>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</si>
  <si>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</si>
  <si>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</si>
  <si>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</si>
  <si>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</si>
  <si>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</si>
  <si>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</si>
  <si>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</si>
  <si>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</si>
  <si>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</si>
  <si>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</si>
  <si>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</si>
  <si>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</si>
  <si>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</si>
  <si>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</si>
  <si>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</si>
  <si>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</si>
  <si>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</si>
  <si>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</si>
  <si>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</si>
  <si>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</si>
  <si>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</si>
  <si>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</si>
  <si>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</si>
  <si>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</si>
  <si>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</si>
  <si>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</si>
  <si>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</si>
  <si>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</si>
  <si>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</si>
  <si>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</si>
  <si>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</si>
  <si>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</si>
  <si>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</si>
  <si>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</si>
  <si>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</si>
  <si>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</si>
  <si>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</si>
  <si>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</si>
  <si>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</si>
  <si>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</si>
  <si>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</si>
  <si>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</si>
  <si>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</si>
  <si>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</si>
  <si>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</si>
  <si>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</si>
  <si>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</si>
  <si>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</si>
  <si>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</si>
  <si>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</si>
  <si>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</si>
  <si>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</si>
  <si>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</si>
  <si>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</si>
  <si>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</si>
  <si>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</si>
  <si>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</si>
  <si>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</si>
  <si>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</si>
  <si>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</si>
  <si>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</si>
  <si>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</si>
  <si>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</si>
  <si>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</si>
  <si>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</si>
  <si>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</si>
  <si>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</si>
  <si>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</si>
  <si>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</si>
  <si>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</si>
  <si>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</si>
  <si>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</si>
  <si>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</si>
  <si>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</si>
  <si>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</si>
  <si>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</si>
  <si>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</si>
  <si>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</si>
  <si>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</si>
  <si>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</si>
  <si>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</si>
  <si>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</si>
  <si>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</si>
  <si>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</si>
  <si>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</si>
  <si>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</si>
  <si>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</si>
  <si>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</si>
  <si>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</si>
  <si>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</si>
  <si>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</si>
  <si>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</si>
  <si>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</si>
  <si>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</si>
  <si>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</si>
  <si>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</si>
  <si>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</si>
  <si>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</si>
  <si>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</si>
  <si>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</si>
  <si>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</si>
  <si>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</si>
  <si>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</si>
  <si>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</si>
  <si>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</si>
  <si>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</si>
  <si>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</si>
  <si>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</si>
  <si>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</si>
  <si>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</si>
  <si>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</si>
  <si>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</si>
  <si>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</si>
  <si>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</si>
  <si>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</si>
  <si>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</si>
  <si>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</si>
  <si>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</si>
  <si>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</si>
  <si>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</si>
  <si>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</si>
  <si>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</si>
  <si>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</si>
  <si>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</si>
  <si>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</si>
  <si>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</si>
  <si>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</si>
  <si>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</si>
  <si>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</si>
  <si>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</si>
  <si>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</si>
  <si>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</si>
  <si>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</si>
  <si>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</si>
  <si>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</si>
  <si>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</si>
  <si>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</si>
  <si>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</si>
  <si>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</si>
  <si>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</si>
  <si>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</si>
  <si>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</si>
  <si>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</si>
  <si>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</si>
  <si>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</si>
  <si>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</si>
  <si>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</si>
  <si>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</si>
  <si>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</si>
  <si>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</si>
  <si>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</si>
  <si>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</si>
  <si>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</si>
  <si>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</si>
  <si>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</si>
  <si>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</si>
  <si>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</si>
  <si>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</si>
  <si>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</si>
  <si>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</si>
  <si>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</si>
  <si>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</si>
  <si>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</si>
  <si>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</si>
  <si>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</si>
  <si>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</si>
  <si>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</si>
  <si>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</si>
  <si>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</si>
  <si>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</si>
  <si>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</si>
  <si>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</si>
  <si>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</si>
  <si>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</si>
  <si>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</si>
  <si>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</si>
  <si>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</si>
  <si>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</si>
  <si>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</si>
  <si>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</si>
  <si>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</si>
  <si>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</si>
  <si>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</si>
  <si>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</si>
  <si>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</si>
  <si>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</si>
  <si>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</si>
  <si>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</si>
  <si>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</si>
  <si>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</si>
  <si>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</si>
  <si>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</si>
  <si>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</si>
  <si>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</si>
  <si>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</si>
  <si>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</si>
  <si>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</si>
  <si>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</si>
  <si>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</si>
  <si>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</si>
  <si>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</si>
  <si>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</si>
  <si>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</si>
  <si>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</si>
  <si>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</si>
  <si>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</si>
  <si>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</si>
  <si>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</si>
  <si>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</si>
  <si>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</si>
  <si>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</si>
  <si>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</si>
  <si>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</si>
  <si>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</si>
  <si>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</si>
  <si>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</si>
  <si>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</si>
  <si>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</si>
  <si>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</si>
  <si>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</si>
  <si>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</si>
  <si>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</si>
  <si>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</si>
  <si>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</si>
  <si>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</si>
  <si>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</si>
  <si>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</si>
  <si>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</si>
  <si>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</si>
  <si>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</si>
  <si>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</si>
  <si>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</si>
  <si>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</si>
  <si>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</si>
  <si>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</si>
  <si>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</si>
  <si>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</si>
  <si>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</si>
  <si>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</si>
  <si>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</si>
  <si>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</si>
  <si>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</si>
  <si>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</si>
  <si>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</si>
  <si>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</si>
  <si>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</si>
  <si>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</si>
  <si>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</si>
  <si>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</si>
  <si>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</si>
  <si>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</si>
  <si>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</si>
  <si>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</si>
  <si>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</si>
  <si>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</si>
  <si>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</si>
  <si>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</si>
  <si>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</si>
  <si>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</si>
  <si>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</si>
  <si>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</si>
  <si>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</si>
  <si>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</si>
  <si>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</si>
  <si>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</si>
  <si>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</si>
  <si>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</si>
  <si>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</si>
  <si>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</si>
  <si>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</si>
  <si>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</si>
  <si>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</si>
  <si>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</si>
  <si>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</si>
  <si>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</si>
  <si>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</si>
  <si>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</si>
  <si>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</si>
  <si>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</si>
  <si>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</si>
  <si>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</si>
  <si>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</si>
  <si>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</si>
  <si>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</si>
  <si>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</si>
  <si>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</si>
  <si>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</si>
  <si>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</si>
  <si>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</si>
  <si>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</si>
  <si>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</si>
  <si>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</si>
  <si>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</si>
  <si>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</si>
  <si>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</si>
  <si>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</si>
  <si>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</si>
  <si>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</si>
  <si>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</si>
  <si>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</si>
  <si>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</si>
  <si>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</si>
  <si>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</si>
  <si>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</si>
  <si>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</si>
  <si>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</si>
  <si>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</si>
  <si>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</si>
  <si>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</si>
  <si>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</si>
  <si>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</si>
  <si>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</si>
  <si>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</si>
  <si>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</si>
  <si>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</si>
  <si>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</si>
  <si>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</si>
  <si>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</si>
  <si>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</si>
  <si>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</si>
  <si>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</si>
  <si>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</si>
  <si>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</si>
  <si>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</si>
  <si>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</si>
  <si>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</si>
  <si>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</si>
  <si>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</si>
  <si>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</si>
  <si>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</si>
  <si>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</si>
  <si>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</si>
  <si>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</si>
  <si>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</si>
  <si>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</si>
  <si>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</si>
  <si>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</si>
  <si>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</si>
  <si>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</si>
  <si>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</si>
  <si>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</si>
  <si>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</si>
  <si>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</si>
  <si>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</si>
  <si>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</si>
  <si>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</si>
  <si>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</si>
  <si>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</si>
  <si>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</si>
  <si>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</si>
  <si>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</si>
  <si>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</si>
  <si>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</si>
  <si>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</si>
  <si>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</si>
  <si>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</si>
  <si>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</si>
  <si>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</si>
  <si>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</si>
  <si>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</si>
  <si>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</si>
  <si>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</si>
  <si>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</si>
  <si>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</si>
  <si>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</si>
  <si>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</si>
  <si>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</si>
  <si>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</si>
  <si>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</si>
  <si>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</si>
  <si>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</si>
  <si>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</si>
  <si>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</si>
  <si>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</si>
  <si>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</si>
  <si>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</si>
  <si>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</si>
  <si>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</si>
  <si>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</si>
  <si>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</si>
  <si>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</si>
  <si>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</si>
  <si>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</si>
  <si>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</si>
  <si>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</si>
  <si>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</si>
  <si>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</si>
  <si>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</si>
  <si>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</si>
  <si>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</si>
  <si>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</si>
  <si>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</si>
  <si>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</si>
  <si>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</si>
  <si>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</si>
  <si>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</si>
  <si>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</si>
  <si>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</si>
  <si>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</si>
  <si>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</si>
  <si>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</si>
  <si>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</si>
  <si>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</si>
  <si>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</si>
  <si>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</si>
  <si>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</si>
  <si>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</si>
  <si>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</si>
  <si>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</si>
  <si>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</si>
  <si>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</si>
  <si>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</si>
  <si>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</si>
  <si>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</si>
  <si>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</si>
  <si>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</si>
  <si>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</si>
  <si>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</si>
  <si>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</si>
  <si>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</si>
  <si>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</si>
  <si>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</si>
  <si>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</si>
  <si>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</si>
  <si>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</si>
  <si>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</si>
  <si>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</si>
  <si>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</si>
  <si>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</si>
  <si>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</si>
  <si>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</si>
  <si>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</si>
  <si>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</si>
  <si>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</si>
  <si>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</si>
  <si>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</si>
  <si>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</si>
  <si>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</si>
  <si>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</si>
  <si>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</si>
  <si>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</si>
  <si>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</si>
  <si>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</si>
  <si>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</si>
  <si>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</si>
  <si>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</si>
  <si>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</si>
  <si>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</si>
  <si>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</si>
  <si>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</si>
  <si>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</si>
  <si>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</si>
  <si>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</si>
  <si>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</si>
  <si>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</si>
  <si>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</si>
  <si>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</si>
  <si>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</si>
  <si>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</si>
  <si>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</si>
  <si>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</si>
  <si>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</si>
  <si>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</si>
  <si>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</si>
  <si>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</si>
  <si>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</si>
  <si>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</si>
  <si>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</si>
  <si>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</si>
  <si>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</si>
  <si>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</si>
  <si>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</si>
  <si>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</si>
  <si>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</si>
  <si>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</si>
  <si>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</si>
  <si>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</si>
  <si>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</si>
  <si>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</si>
  <si>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</si>
  <si>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</si>
  <si>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</si>
  <si>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</si>
  <si>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</si>
  <si>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</si>
  <si>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</si>
  <si>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</si>
  <si>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</si>
  <si>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</si>
  <si>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</si>
  <si>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</si>
  <si>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</si>
  <si>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</si>
  <si>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</si>
  <si>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</si>
  <si>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</si>
  <si>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</si>
  <si>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</si>
  <si>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</si>
  <si>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</si>
  <si>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</si>
  <si>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</si>
  <si>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</si>
  <si>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</si>
  <si>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</si>
  <si>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</si>
  <si>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</si>
  <si>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</si>
  <si>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</si>
  <si>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</si>
  <si>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</si>
  <si>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</si>
  <si>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</si>
  <si>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</si>
  <si>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</si>
  <si>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</si>
  <si>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</si>
  <si>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</si>
  <si>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</si>
  <si>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</si>
  <si>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</si>
  <si>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</si>
  <si>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</si>
  <si>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</si>
  <si>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</si>
  <si>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</si>
  <si>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</si>
  <si>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</si>
  <si>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</si>
  <si>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</si>
  <si>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</si>
  <si>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</si>
  <si>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</si>
  <si>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</si>
  <si>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</si>
  <si>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</si>
  <si>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</si>
  <si>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</si>
  <si>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</si>
  <si>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</si>
  <si>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</si>
  <si>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</si>
  <si>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</si>
  <si>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</si>
  <si>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</si>
  <si>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</si>
  <si>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</si>
  <si>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</si>
  <si>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</si>
  <si>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</si>
  <si>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</si>
  <si>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</si>
  <si>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</si>
  <si>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</si>
  <si>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</si>
  <si>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</si>
  <si>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</si>
  <si>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</si>
  <si>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</si>
  <si>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</si>
  <si>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</si>
  <si>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</si>
  <si>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</si>
  <si>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</si>
  <si>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</si>
  <si>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</si>
  <si>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</si>
  <si>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</si>
  <si>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</si>
  <si>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</si>
  <si>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</si>
  <si>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</si>
  <si>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</si>
  <si>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</si>
  <si>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</si>
  <si>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</si>
  <si>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</si>
  <si>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</si>
  <si>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</si>
  <si>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</si>
  <si>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</si>
  <si>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</si>
  <si>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</si>
  <si>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</si>
  <si>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</si>
  <si>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</si>
  <si>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</si>
  <si>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</si>
  <si>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</si>
  <si>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</si>
  <si>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</si>
  <si>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</si>
  <si>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</si>
  <si>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</si>
  <si>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</si>
  <si>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</si>
  <si>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</si>
  <si>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</si>
  <si>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</si>
  <si>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</si>
  <si>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</si>
  <si>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</si>
  <si>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</si>
  <si>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</si>
  <si>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</si>
  <si>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</si>
  <si>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</si>
  <si>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</si>
  <si>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</si>
  <si>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</si>
  <si>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</si>
  <si>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</si>
  <si>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</si>
  <si>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</si>
  <si>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</si>
  <si>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</si>
  <si>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</si>
  <si>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</si>
  <si>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</si>
  <si>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</si>
  <si>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</si>
  <si>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</si>
  <si>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</si>
  <si>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</si>
  <si>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</si>
  <si>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</si>
  <si>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</si>
  <si>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</si>
  <si>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 xml:space="preserve">EM Team reached the site and found SCECO Power NA , as per the security there , Area is under demolishing and no power will be restored anymore , Site located in main Road not able to connect PG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</si>
</sst>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309.54843657407037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45972.496862499996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45972.496862499996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45972.496862499996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45972.496862499996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45972.496862499996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45972.496862499996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45972.496862499996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45972.496862499996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45972.496862499996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45972.496862499996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45972.496862499996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45972.496862499996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45972.496862499996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45972.496862499996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45972.496862499996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45972.496862499996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45972.496862499996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45972.496862499996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45972.496862499996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45972.496862499996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45972.496862499996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45972.496862499996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45972.496862499996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45972.496862499996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45972.496862499996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45972.496862499996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45972.496862499996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45972.496862499996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45972.496862499996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45972.496862499996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45972.496862499996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45972.496862499996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45972.496862499996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45972.496862499996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45972.496862499996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45972.496862499996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45972.496862499996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45972.496862499996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45972.496862499996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45972.496862499996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45972.496862499996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45972.496862499996</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45972.496862499996</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9FA07F35-4058-42C1-A437-07E82C45B880}"/>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147.49702488425828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0.21334398147882894</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45972.496862499996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45972.496862499996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45972.496862499996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45972.49686284722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45972.49686284722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45972.49686284722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45972.49686284722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45972.49686284722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45972.49686284722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45972.49686284722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45972.49686284722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45972.49686284722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45972.49686284722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45972.49686284722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45972.49686284722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45972.49686284722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45972.49686284722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45972.49686284722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45972.49686284722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45972.49686284722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45972.49686284722</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45972.49686284722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45972.49686284722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45972.49686284722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45972.49686284722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45972.49686284722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45972.49686284722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45972.49686284722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45972.49686284722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45972.49686284722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45972.49686284722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45972.49686284722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45972.49686284722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45972.49686284722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45972.49686284722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45972.49686284722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45972.49686284722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45972.49686284722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45972.49686284722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45972.49686284722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45972.49686284722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45972.49686284722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45972.49686284722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45972.49686284722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45972.49686284722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45972.49686284722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45972.49686284722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45972.49686284722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45972.49686284722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45972.49686284722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45972.49686284722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45972.49686284722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45972.49686284722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45972.49686284722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45972.49686284722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45972.49686284722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45972.49686284722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45972.49686284722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45972.49686284722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45972.49686284722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45972.49686284722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45972.49686284722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45972.49686284722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45972.49686284722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45972.49686284722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45972.49686284722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45972.49686284722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45972.49686284722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45972.49686284722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45972.49686284722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45972.49686284722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45972.49686284722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45972.49686284722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45972.49686284722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45972.49686284722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45972.49686284722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45972.49686284722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45972.49686284722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45972.49686284722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45972.49686284722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45972.49686284722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45972.49686284722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45972.49686284722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45972.49686284722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45972.49686284722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45972.49686284722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45972.49686284722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45972.49686284722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45972.49686284722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45972.49686284722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45972.49686284722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45972.49686284722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45972.49686284722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45972.49686284722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45972.49686284722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45972.49686284722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45972.49686284722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45972.49686284722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45972.49686284722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45972.49686284722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45972.49686284722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45972.49686284722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45972.49686284722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45972.49686284722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45972.49686284722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45972.49686284722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45972.49686284722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45972.49686284722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45972.49686284722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45972.49686284722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45972.49686284722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45972.49686284722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45972.49686284722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45972.49686284722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45972.49686284722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45972.49686284722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45972.49686284722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45972.49686284722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45972.49686284722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45972.49686284722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45972.49686284722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45972.49686284722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45972.49686284722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45972.49686284722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45972.49686284722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45972.49686284722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45972.49686284722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45972.49686284722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45972.49686284722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45972.49686284722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45972.49686284722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45972.49686284722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45972.49686284722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45972.49686284722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45972.49686284722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45972.49686284722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45972.49686284722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45972.49686284722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45972.49686284722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45972.49686284722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45972.49686284722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45972.49686284722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45972.49686284722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45972.49686284722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45972.49686284722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45972.49686284722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45972.49686284722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45972.49686284722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45972.49686284722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45972.49686284722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45972.49686284722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45972.49686284722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45972.49686284722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45972.49686284722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45972.49686284722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45972.49686284722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45972.49686284722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45972.49686284722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45972.49686284722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45972.49686284722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45972.49686284722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45972.49686284722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45972.49686284722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45972.49686284722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45972.49686284722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45972.49686284722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45972.49686284722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45972.49686284722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45972.49686284722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45972.49686284722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45972.49686284722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45972.49686284722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45972.49686284722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45972.49686284722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45972.49686284722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45972.49686284722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45972.49686284722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45972.49686284722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45972.49686284722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45972.49686284722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45972.49686284722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45972.49686284722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45972.49686284722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45972.49686284722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45972.49686284722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45972.49686284722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45972.49686284722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45972.49686284722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45972.49686284722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45972.49686284722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45972.49686284722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45972.49686284722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45972.49686284722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45972.49686284722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45972.49686284722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45972.49686284722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45972.49686284722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45972.49686284722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45972.49686284722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45972.49686284722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45972.49686284722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45972.49686284722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45972.49686284722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45972.49686284722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45972.49686284722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45972.49686284722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45972.49686284722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45972.49686284722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45972.49686284722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45972.49686284722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45972.49686284722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45972.49686284722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45972.49686284722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45972.49686284722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45972.49686284722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45972.49686284722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45972.49686284722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45972.49686284722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45972.49686284722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45972.49686284722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45972.49686284722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45972.49686284722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45972.49686284722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45972.49686284722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45972.49686284722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45972.49686284722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45972.49686284722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45972.49686284722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45972.49686284722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45972.49686284722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45972.49686284722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45972.49686284722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45972.49686284722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45972.49686284722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45972.49686284722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45972.49686284722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45972.49686284722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45972.49686284722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45972.49686284722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45972.49686284722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45972.49686284722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45972.49686284722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45972.49686284722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45972.49686284722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45972.49686284722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45972.49686284722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45972.49686284722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45972.49686284722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45972.49686284722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45972.49686284722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45972.49686284722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45972.49686284722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45972.49686284722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45972.49686284722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45972.49686284722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45972.49686284722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45972.49686284722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45972.49686284722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45972.49686284722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45972.49686284722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45972.49686284722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45972.49686284722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45972.49686284722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45972.49686284722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45972.49686284722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45972.49686284722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45972.49686284722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45972.49686284722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45972.49686284722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45972.49686284722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45972.49686284722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45972.49686284722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45972.49686284722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45972.49686284722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45972.49686284722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45972.49686284722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45972.49686284722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45972.49686284722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45972.49686284722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45972.49686284722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45972.49686284722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45972.49686284722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45972.49686284722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45972.49686284722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45972.49686284722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45972.49686284722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45972.49686284722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45972.49686284722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45972.49686284722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45972.49686284722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45972.49686284722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45972.49686284722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45972.49686284722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45972.49686284722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45972.49686284722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45972.49686284722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45972.49686284722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45972.49686284722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45972.49686284722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45972.49686284722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45972.49686284722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45972.49686284722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45972.49686284722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45972.49686284722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45972.49686284722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45972.49686284722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45972.49686284722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45972.49686284722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45972.49686284722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45972.49686284722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45972.49686284722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45972.49686284722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45972.49686284722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45972.49686284722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45972.49686284722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45972.49686284722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45972.49686284722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45972.49686284722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45972.49686284722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45972.49686284722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45972.49686284722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45972.49686284722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45972.49686284722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45972.49686284722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45972.49686284722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45972.49686284722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45972.49686284722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45972.49686284722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45972.49686284722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45972.49686284722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45972.49686284722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45972.49686284722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45972.49686284722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45972.49686284722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45972.49686284722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45972.49686284722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45972.49686284722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45972.49686284722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45972.49686284722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45972.49686284722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45972.49686284722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45972.49686284722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45972.49686284722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45972.49686284722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45972.49686284722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45972.49686284722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45972.49686284722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45972.49686284722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45972.49686284722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45972.49686284722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45972.49686284722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45972.49686284722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45972.49686284722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45972.49686284722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45972.49686284722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45972.49686284722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45972.49686284722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45972.49686284722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45972.49686284722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45972.49686284722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45972.49686284722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45972.49686284722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45972.49686284722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45972.49686284722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45972.49686284722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45972.49686284722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45972.49686284722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45972.49686284722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45972.49686284722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45972.49686284722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45972.49686284722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45972.49686284722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45972.49686284722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45972.49686284722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45972.49686284722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45972.49686284722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45972.49686284722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45972.49686284722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45972.49686284722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45972.49686284722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45972.49686284722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45972.49686284722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45972.49686284722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45972.49686284722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45972.49686284722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45972.49686284722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45972.49686284722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45972.49686284722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45972.49686284722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45972.49686284722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45972.49686284722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45972.49686284722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45972.49686284722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45972.49686284722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45972.49686284722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45972.49686284722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45972.49686284722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45972.49686284722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45972.49686284722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45972.49686284722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45972.49686284722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45972.49686284722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45972.49686284722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45972.49686284722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45972.49686284722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45972.49686284722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45972.49686284722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45972.49686284722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45972.49686284722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45972.49686284722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45972.49686284722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45972.49686284722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45972.49686284722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45972.49686284722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45972.49686284722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45972.49686284722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45972.49686284722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45972.49686284722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45972.49686284722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45972.49686284722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45972.49686284722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45972.49686284722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45972.49686284722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45972.49686284722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45972.49686284722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45972.49686284722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45972.49686284722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45972.49686284722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45972.49686284722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45972.49686284722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45972.49686284722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45972.49686284722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45972.49686284722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45972.49686284722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45972.49686284722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45972.49686284722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45972.49686284722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45972.49686284722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45972.49686284722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45972.49686284722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45972.49686284722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45972.49686284722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45972.49686284722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45972.49686284722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45972.49686284722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45972.49686284722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45972.49686284722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45972.49686284722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45972.49686284722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45972.49686284722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45972.49686284722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45972.49686284722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45972.49686284722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45972.49686284722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45972.49686284722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45972.49686284722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45972.49686284722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45972.49686284722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45972.49686284722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45972.49686284722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45972.49686284722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45972.49686284722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45972.49686284722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45972.49686284722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45972.49686284722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45972.49686284722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45972.49686284722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45972.49686284722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45972.49686284722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45972.49686284722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45972.49686284722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45972.49686284722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45972.49686284722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45972.49686284722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45972.49686284722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45972.49686284722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45972.49686284722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45972.49686284722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45972.49686284722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45972.49686284722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45972.49686284722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45972.49686284722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45972.49686284722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45972.49686284722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45972.49686284722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45972.49686284722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45972.49686284722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45972.49686284722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45972.49686284722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45972.49686284722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45972.49686284722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45972.49686284722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45972.49686284722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45972.49686284722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45972.49686284722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45972.49686284722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45972.49686284722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45972.49686284722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45972.49686284722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45972.49686284722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45972.49686284722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45972.49686284722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45972.49686284722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45972.49686284722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45972.49686284722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45972.49686284722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45972.49686284722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45972.49686284722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45972.49686284722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45972.49686284722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45972.49686284722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45972.49686284722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45972.49686284722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45972.49686284722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45972.49686284722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45972.49686284722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45972.49686284722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45972.49686284722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45972.49686284722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45972.49686284722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45972.49686284722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45972.49686284722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45972.49686284722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45972.49686284722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45972.49686284722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45972.49686284722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45972.49686284722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45972.49686284722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45972.49686284722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45972.49686284722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45972.49686284722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45972.49686284722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45972.49686284722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45972.49686284722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45972.49686284722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45972.49686284722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45972.49686284722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45972.49686284722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45972.49686284722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45972.49686284722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45972.49686284722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45972.49686284722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45972.49686284722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45972.49686284722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45972.49686284722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45972.49686284722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45972.49686284722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45972.49686284722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45972.49686284722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45972.49686284722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45972.49686284722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45972.49686284722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45972.49686284722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45972.49686284722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45972.49686284722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45972.49686284722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45972.49686284722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45972.49686284722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45972.49686284722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45972.49686284722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45972.49686284722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45972.49686284722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45972.49686284722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45972.49686284722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45972.49686284722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45972.49686284722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45972.49686284722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45972.49686284722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45972.49686284722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45972.49686284722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45972.49686284722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45972.49686284722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45972.49686284722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45972.49686284722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45972.49686284722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45972.49686284722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45972.49686284722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45972.49686284722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45972.49686284722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45972.49686284722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45972.49686284722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45972.49686284722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45972.49686284722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45972.49686284722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45972.49686284722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45972.49686284722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45972.49686284722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45972.49686284722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45972.49686284722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45972.49686284722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45972.49686284722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45972.49686284722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45972.49686284722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45972.49686284722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45972.49686284722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45972.49686284722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45972.49686284722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45972.49686284722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45972.49686284722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45972.49686284722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45972.49686284722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45972.49686284722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45972.49686284722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45972.49686284722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45972.49686284722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45972.49686284722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45972.49686284722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45972.49686284722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45972.49686284722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45972.49686284722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45972.49686284722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45972.49686284722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45972.49686284722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45972.49686284722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45972.49686284722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45972.49686284722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45972.49686284722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45972.49686284722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45972.49686284722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45972.49686284722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45972.49686284722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45972.49686284722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45972.49686284722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45972.49686284722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45972.49686284722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45972.49686284722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45972.49686284722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45972.49686284722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45972.49686284722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45972.49686284722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45972.49686284722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45972.49686284722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45972.49686284722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45972.49686284722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45972.49686284722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45972.49686284722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45972.49686284722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45972.49686284722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45972.49686284722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45972.49686284722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45972.49686284722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45972.49686284722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45972.49686284722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45972.49686284722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45972.49686284722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45972.49686284722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45972.49686284722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45972.49686284722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45972.49686284722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45972.49686284722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45972.49686284722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45972.49686284722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45972.49686284722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45972.49686284722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45972.49686284722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45972.49686284722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45972.49686284722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45972.49686284722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45972.49686284722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45972.49686284722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45972.49686284722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45972.49686284722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45972.49686284722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45972.49686284722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45972.49686284722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45972.49686284722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45972.49686284722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45972.49686284722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45972.49686284722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45972.49686284722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45972.49686284722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45972.49686284722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45972.49686284722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45972.49686284722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45972.49686284722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45972.49686284722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45972.49686284722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45972.49686284722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45972.49686284722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45972.49686284722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45972.49686284722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45972.49686284722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45972.49686284722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45972.49686284722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45972.49686284722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45972.49686284722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45972.49686284722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45972.49686284722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45972.49686284722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45972.49686284722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45972.49686284722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45972.49686284722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45972.49686284722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45972.49686284722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45972.49686284722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45972.49686284722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45972.49686284722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45972.49686284722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45972.49686284722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45972.49686284722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45972.49686284722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45972.49686284722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45972.49686284722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45972.49686284722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45972.49686284722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45972.49686284722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45972.49686284722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45972.49686284722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45972.49686284722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45972.49686284722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45972.49686284722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45972.49686284722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45972.49686284722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45972.49686284722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45972.49686284722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45972.49686284722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45972.49686284722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45972.49686284722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45972.49686284722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45972.49686284722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45972.49686284722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45972.49686284722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45972.49686284722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45972.49686284722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45972.49686284722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45972.49686284722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45972.49686284722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45972.49686284722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45972.49686284722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45972.49686284722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45972.49686284722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45972.49686284722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45972.49686284722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45972.49686284722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45972.49686284722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45972.49686284722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45972.49686284722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45972.49686284722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45972.49686284722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45972.49686284722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45972.49686284722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45972.49686284722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45972.49686284722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45972.49686284722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45972.49686284722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45972.49686284722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45972.49686284722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45972.49686284722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45972.49686284722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45972.49686284722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45972.49686284722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45972.49686284722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45972.49686284722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45972.49686284722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45972.49686284722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45972.49686284722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45972.49686284722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45972.49686284722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45972.49686284722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45972.49686284722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45972.49686284722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45972.49686284722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45972.49686284722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45972.49686284722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45972.49686284722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45972.49686284722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45972.49686284722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45972.49686284722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45972.49686284722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45972.49686284722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45972.49686284722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45972.49686284722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45972.49686284722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45972.49686284722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45972.49686284722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45972.49686284722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45972.49686284722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45972.49686284722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45972.49686284722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45972.49686284722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45972.49686284722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45972.49686284722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45972.49686284722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45972.49686284722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45972.49686284722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45972.49686284722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45972.49686284722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45972.49686284722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45972.49686284722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45972.49686284722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45972.49686284722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45972.49686284722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45972.49686284722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45972.49686284722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45972.49686284722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45972.49686284722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45972.49686284722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45972.49686284722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45972.49686284722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45972.49686284722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45972.49686284722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45972.49686284722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45972.49686284722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45972.49686284722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45972.49686284722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45972.49686284722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45972.49686284722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45972.49686284722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45972.49686284722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45972.49686284722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45972.49686284722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45972.49686284722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45972.49686284722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45972.49686284722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45972.49686284722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45972.49686284722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45972.49686284722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45972.49686284722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45972.49686284722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45972.49686284722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45972.49686284722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45972.49686284722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45972.49686284722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45972.49686284722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45972.49686284722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45972.49686284722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45972.49686284722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45972.49686284722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45972.49686284722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45972.49686284722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45972.49686284722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45972.49686284722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45972.49686284722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45972.49686284722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45972.49686284722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45972.49686284722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45972.49686284722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45972.49686284722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45972.49686284722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45972.49686284722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45972.49686284722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45972.49686284722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45972.49686284722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45972.49686284722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45972.49686284722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45972.49686284722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45972.49686284722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45972.49686284722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45972.49686284722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45972.49686284722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45972.49686284722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45972.49686284722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45972.49686284722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45972.49686284722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45972.49686284722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45972.49686284722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45972.49686284722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45972.49686284722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45972.49686284722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45972.49686284722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45972.49686284722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45972.49686284722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45972.49686284722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45972.49686284722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45972.49686284722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45972.49686284722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45972.49686284722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45972.49686284722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45972.49686284722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45972.49686284722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45972.49686284722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45972.49686284722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45972.49686284722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45972.49686284722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45972.49686284722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45972.49686284722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45972.49686284722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45972.49686284722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45972.49686284722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45972.49686284722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45972.49686284722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45972.49686284722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45972.49686284722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45972.49686284722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45972.49686284722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45972.49686284722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45972.49686284722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45972.49686284722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45972.49686284722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45972.49686284722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45972.49686284722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45972.49686284722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45972.49686284722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45972.49686284722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45972.49686284722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45972.49686284722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45972.49686284722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45972.49686284722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45972.49686284722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45972.49686284722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45972.49686284722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45972.49686284722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45972.49686284722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45972.49686284722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45972.49686284722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45972.49686284722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45972.49686284722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45972.49686284722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45972.49686284722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45972.49686284722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45972.49686284722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45972.49686284722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45972.49686284722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45972.49686284722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45972.49686284722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45972.49686284722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45972.49686284722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45972.49686284722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45972.49686284722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45972.49686284722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45972.49686284722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45972.49686284722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45972.49686284722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45972.49686284722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45972.49686284722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45972.49686284722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45972.49686284722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45972.49686284722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45972.49686284722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45972.49686284722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45972.49686284722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45972.49686284722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45972.49686284722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45972.49686284722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45972.49686284722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45972.49686284722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45972.49686284722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45972.49686284722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45972.49686284722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45972.49686284722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45972.49686284722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45972.49686284722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45972.49686284722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45972.49686284722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45972.49686284722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45972.49686284722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45972.49686284722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45972.49686284722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45972.49686284722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45972.49686284722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45972.49686284722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45972.49686284722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45972.49686284722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45972.49686284722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45972.49686284722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45972.49686284722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45972.49686284722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45972.49686284722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45972.49686284722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45972.49686284722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45972.49686284722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45972.49686284722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45972.49686284722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45972.49686284722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45972.49686284722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45972.49686284722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45972.49686284722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45972.49686284722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45972.49686284722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45972.49686284722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45972.49686284722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45972.49686284722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45972.49686284722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45972.49686284722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45972.49686284722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45972.49686284722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45972.49686284722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45972.49686284722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45972.49686284722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45972.49686284722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45972.49686284722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45972.49686284722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45972.49686284722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45972.49686284722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45972.49686284722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45972.49686284722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45972.49686284722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45972.49686284722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45972.49686284722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45972.49686284722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45972.49686284722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45972.49686284722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45972.49686284722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45972.49686284722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45972.49686284722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45972.49686284722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45972.49686284722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45972.49686284722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45972.49686284722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45972.49686284722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45972.49686284722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45972.49686284722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45972.49686284722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45972.49686284722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45972.49686284722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45972.49686284722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45972.49686284722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45972.49686284722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45972.49686284722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45972.49686284722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45972.49686284722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45972.49686284722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45972.49686284722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45972.49686284722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45972.49686284722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45972.49686284722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45972.49686284722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45972.49686284722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45972.49686284722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45972.49686284722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45972.49686284722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45972.49686284722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45972.49686284722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45972.49686284722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45972.49686284722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45972.49686284722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45972.49686284722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45972.49686284722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45972.49686284722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45972.49686284722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45972.49686284722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45972.49686284722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45972.49686284722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45972.49686284722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45972.49686284722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45972.49686284722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45972.49686284722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45972.49686284722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45972.49686284722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45972.49686284722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45972.49686284722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45972.49686284722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45972.49686284722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45972.49686284722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45972.49686284722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45972.49686284722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45972.49686284722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45972.49686284722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45972.49686284722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45972.49686284722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45972.49686284722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45972.49686284722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45972.49686284722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45972.49686284722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45972.49686284722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45972.49686284722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45972.49686284722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45972.49686284722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45972.49686284722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45972.49686284722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45972.49686284722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45972.49686284722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45972.49686284722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45972.49686284722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45972.49686284722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45972.49686284722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45972.49686284722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45972.49686284722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45972.49686284722</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269.01614525462355</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45972.496862499996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45972.496862499996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45972.496862499996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45972.496862499996</v>
      </c>
      <c r="H6" s="96"/>
      <c r="I6" s="135" t="str">
        <f>IFERROR(VLOOKUP(D6,DB!A:F,6,0),"")</f>
        <v/>
      </c>
      <c r="J6" s="135" t="str">
        <f>IFERROR(VLOOKUP(D6,DB!A:G,7,0),"")</f>
        <v/>
      </c>
      <c r="K6" s="98"/>
      <c r="L6" s="92" t="str">
        <f>IFERROR(VLOOKUP(D6,DB!A:I,9,0),"")</f>
        <v/>
      </c>
    </row>
    <row r="7" spans="1:16" ht="15" customHeight="1">
      <c r="A7" s="135"/>
      <c r="B7" s="135" t="str">
        <f>IFERROR(VLOOKUP(D7,DB!A:K,11,0),"")</f>
        <v>R4</v>
      </c>
      <c r="C7" s="94"/>
      <c r="D7" s="92" t="s">
        <v>28075</v>
      </c>
      <c r="E7" s="95"/>
      <c r="F7" s="96"/>
      <c r="G7" s="97">
        <f ca="1">IFERROR(NOW()-F7,"")</f>
        <v>45972.496862499996</v>
      </c>
      <c r="H7" s="96"/>
      <c r="I7" s="135" t="str">
        <f>IFERROR(VLOOKUP(D7,DB!A:F,6,0),"")</f>
        <v>SCECO</v>
      </c>
      <c r="J7" s="135" t="str">
        <f>IFERROR(VLOOKUP(D7,DB!A:G,7,0),"")</f>
        <v>Weak</v>
      </c>
      <c r="K7" s="98"/>
      <c r="L7" s="92" t="str">
        <f>IFERROR(VLOOKUP(D7,DB!A:I,9,0),"")</f>
        <v>Latis</v>
      </c>
    </row>
    <row r="8" spans="1:16" ht="15" customHeight="1">
      <c r="A8" s="135"/>
      <c r="B8" s="135" t="str">
        <f>IFERROR(VLOOKUP(D8,DB!A:K,11,0),"")</f>
        <v/>
      </c>
      <c r="C8" s="94"/>
      <c r="D8" s="92"/>
      <c r="E8" s="95"/>
      <c r="F8" s="96"/>
      <c r="G8" s="97">
        <f ca="1">IFERROR(NOW()-F8,"")</f>
        <v>45972.496862499996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45972.496862499996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45972.496862499996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45972.496862499996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45972.496862499996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45972.496862499996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45972.496862499996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45972.496862499996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45972.496862499996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45972.496862499996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45972.496862499996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45972.496862499996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45972.496862499996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45972.496862499996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45972.496862499996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45972.496862499996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45972.496862499996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45972.496862499996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45972.496862499996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45972.496862499996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45972.496862499996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45972.496862499996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45972.496862499996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45972.496862499996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45972.496862499996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45972.496862499996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45972.496862499996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45972.496862499996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45972.496862499996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45972.496862499996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45972.496862499996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45972.496862499996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45972.496862499996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45972.496862499996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45972.496862499996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45972.496862499996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45972.496862499996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45972.496862499996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45972.496862499996</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45972.496862499996</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45972.496862499996</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45972.496862499996</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45972.496862499996</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45972.496862499996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45972.496862499996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45972.496862499996</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tabSelected="1" workbookViewId="0">
      <selection activeCell="D20" sqref="D2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80.664802314808185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46.307985532403109</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5" ca="1" si="1">IFERROR(NOW()-F4,"")</f>
        <v>23.835751736107341</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ht="30.75">
      <c r="A6" s="124" t="s">
        <v>39117</v>
      </c>
      <c r="B6" s="124" t="str">
        <f>IFERROR(VLOOKUP(D6,DB!A:K,11,0),"")</f>
        <v>R5</v>
      </c>
      <c r="C6" s="124">
        <v>1</v>
      </c>
      <c r="D6" s="124" t="s">
        <v>32794</v>
      </c>
      <c r="E6" s="124" t="s">
        <v>39100</v>
      </c>
      <c r="F6" s="125">
        <v>45972.38789351852</v>
      </c>
      <c r="G6" s="126">
        <f t="shared" ca="1" si="1"/>
        <v>0.10896932869945886</v>
      </c>
      <c r="H6" s="125">
        <v>45972.376782407409</v>
      </c>
      <c r="I6" s="124" t="str">
        <f>IFERROR(VLOOKUP(D6,DB!A:F,6,0),"")</f>
        <v>SCECO</v>
      </c>
      <c r="J6" s="124" t="str">
        <f>IFERROR(VLOOKUP(D6,DB!A:G,7,0),"")</f>
        <v>Vandalized+Dead</v>
      </c>
      <c r="K6" s="124" t="s">
        <v>39118</v>
      </c>
      <c r="L6" s="124" t="str">
        <f>IFERROR(VLOOKUP(D6,DB!A:I,9,0),"")</f>
        <v>Latis</v>
      </c>
    </row>
    <row r="7" spans="1:13">
      <c r="A7" s="124"/>
      <c r="B7" s="124" t="str">
        <f>IFERROR(VLOOKUP(D7,DB!A:K,11,0),"")</f>
        <v/>
      </c>
      <c r="C7" s="124"/>
      <c r="D7" s="124"/>
      <c r="E7" s="124"/>
      <c r="F7" s="125"/>
      <c r="G7" s="126">
        <f t="shared" ca="1" si="1"/>
        <v>45972.49686284722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45972.49686284722</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45972.49686284722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45972.49686284722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45972.49686284722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45972.49686284722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45972.49686284722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45972.49686284722</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45972.49686284722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45972.49686284722</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45972.49686284722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45972.49686284722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45972.49686284722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45972.49686284722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45972.49686284722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45972.49686284722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45972.49686284722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45972.49686284722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45972.49686284722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45972.49686284722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45972.49686284722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45972.49686284722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45972.49686284722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45972.49686284722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45972.49686284722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45972.49686284722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45972.49686284722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45972.49686284722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45972.49686284722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45972.49686284722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45972.49686284722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45972.49686284722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45972.49686284722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45972.49686284722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45972.49686284722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45972.49686284722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45972.49686284722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45972.49686284722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45972.49686284722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45972.49686284722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45972.49686284722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45972.49686284722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45972.49686284722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45972.49686284722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45972.49686284722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45972.49686284722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45972.49686284722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45972.49686284722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45972.49686284722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45972.49686284722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45972.49686284722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45972.49686284722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45972.49686284722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45972.49686284722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45972.49686284722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45972.49686284722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45972.49686284722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45972.49686284722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45972.49686284722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45972.49686284722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45972.49686284722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45972.49686284722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45972.49686284722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45972.49686284722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45972.49686284722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45972.49686284722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45972.49686284722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45972.49686284722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45972.49686284722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45972.49686284722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45972.49686284722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45972.49686284722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45972.49686284722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45972.49686284722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45972.49686284722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45972.49686284722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45972.49686284722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45972.49686284722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45972.49686284722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45972.49686284722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45972.49686284722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45972.49686284722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45972.49686284722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45972.49686284722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45972.49686284722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45972.49686284722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45972.49686284722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45972.49686284722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45972.49686284722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45972.49686284722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45972.49686284722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45972.49686284722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45972.49686284722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45972.49686284722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45972.49686284722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45972.49686284722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45972.49686284722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45972.49686284722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45972.49686284722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45972.49686284722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45972.49686284722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45972.49686284722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45972.49686284722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45972.49686284722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45972.49686284722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45972.49686284722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45972.49686284722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45972.49686284722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45972.49686284722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45972.49686284722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45972.49686284722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45972.49686284722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45972.49686284722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45972.49686284722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45972.49686284722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45972.49686284722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45972.49686284722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45972.49686284722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45972.49686284722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45972.49686284722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45972.49686284722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45972.49686284722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45972.49686284722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45972.49686284722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45972.49686284722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45972.49686284722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45972.49686284722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45972.49686284722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45972.49686284722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45972.49686284722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45972.49686284722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45972.49686284722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45972.49686284722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45972.49686284722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45972.49686284722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45972.49686284722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45972.49686284722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45972.49686284722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45972.49686284722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45972.49686284722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45972.49686284722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45972.49686284722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45972.49686284722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45972.49686284722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45972.49686284722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45972.49686284722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45972.49686284722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45972.49686284722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45972.49686284722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45972.49686284722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45972.49686284722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45972.49686284722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45972.49686284722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45972.49686284722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45972.49686284722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45972.49686284722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45972.49686284722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45972.49686284722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45972.49686284722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45972.49686284722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45972.49686284722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45972.49686284722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45972.49686284722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45972.49686284722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45972.49686284722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45972.49686284722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45972.49686284722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45972.49686284722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45972.49686284722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45972.49686284722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45972.49686284722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45972.49686284722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45972.49686284722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45972.49686284722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45972.49686284722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45972.49686284722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45972.49686284722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45972.49686284722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45972.49686284722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45972.49686284722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45972.49686284722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45972.49686284722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45972.49686284722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45972.49686284722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45972.49686284722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45972.49686284722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45972.49686284722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45972.49686284722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45972.49686284722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45972.49686284722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45972.49686284722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45972.49686284722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45972.49686284722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45972.49686284722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45972.49686284722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45972.49686284722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45972.49686284722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45972.49686284722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45972.49686284722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45972.49686284722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45972.49686284722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45972.49686284722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45972.49686284722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45972.49686284722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45972.49686284722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45972.49686284722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45972.49686284722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45972.49686284722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45972.49686284722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45972.49686284722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45972.49686284722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45972.49686284722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45972.49686284722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45972.49686284722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45972.49686284722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45972.49686284722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45972.49686284722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45972.49686284722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45972.49686284722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45972.49686284722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45972.49686284722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45972.49686284722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45972.49686284722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45972.49686284722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45972.49686284722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45972.49686284722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45972.49686284722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45972.49686284722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45972.49686284722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45972.49686284722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45972.49686284722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45972.49686284722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45972.49686284722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45972.49686284722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45972.49686284722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45972.49686284722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45972.49686284722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45972.49686284722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45972.49686284722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45972.49686284722</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45972.496862499996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45972.496862499996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45972.496862499996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45972.496862499996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45972.496862499996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45972.496862499996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45972.496862499996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45972.496862499996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45972.496862499996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45972.496862499996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45972.496862499996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45972.496862499996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45972.496862499996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45972.496862499996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45972.496862499996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45972.496862499996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45972.496862499996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45972.496862499996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45972.496862499996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45972.496862499996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45972.496862499996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45972.496862499996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45972.496862499996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45972.496862499996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45972.496862499996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45972.496862499996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45972.496862499996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45972.496862499996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45972.496862499996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45972.496862499996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45972.496862499996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45972.496862499996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45972.496862499996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45972.496862499996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45972.496862499996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45972.496862499996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45972.496862499996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45972.496862499996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45972.496862499996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45972.496862499996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45972.496862499996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45972.496862499996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45972.496862499996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45972.496862499996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45972.496862499996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45972.496862499996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45972.496862499996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45972.496862499996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45972.496862499996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45972.496862499996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45972.496862499996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45972.496862499996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45972.496862499996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45972.496862499996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45972.496862499996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45972.496862499996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45972.496862499996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45972.496862499996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45972.496862499996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45972.496862499996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45972.496862499996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45972.496862499996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45972.496862499996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45972.496862499996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45972.496862499996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45972.496862499996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45972.496862499996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45972.496862499996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45972.496862499996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45972.496862499996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45972.496862499996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45972.496862499996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45972.496862499996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45972.496862499996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45972.496862499996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45972.496862499996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45972.496862499996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45972.496862499996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45972.496862499996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45972.496862499996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45972.496862499996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45972.496862499996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45972.496862499996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45972.496862499996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45972.496862499996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45972.496862499996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45972.496862499996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45972.496862499996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45972.496862499996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45972.496862499996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45972.496862499996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45972.496862499996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45972.496862499996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45972.496862499996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45972.496862499996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45972.496862499996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45972.496862499996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45972.496862499996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45972.496862499996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45972.496862499996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45972.496862499996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45972.496862499996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45972.496862499996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45972.496862499996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45972.496862499996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45972.496862499996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45972.496862499996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45972.496862499996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45972.496862499996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45972.496862499996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45972.496862499996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45972.496862499996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45972.496862499996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45972.496862499996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45972.496862499996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45972.496862499996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45972.496862499996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45972.496862499996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45972.496862499996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45972.496862499996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45972.496862499996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45972.496862499996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45972.496862499996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45972.496862499996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45972.496862499996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45972.496862499996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45972.496862499996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45972.496862499996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45972.496862499996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45972.496862499996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45972.496862499996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45972.496862499996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45972.496862499996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45972.496862499996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45972.496862499996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45972.496862499996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45972.496862499996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45972.496862499996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45972.496862499996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45972.496862499996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45972.496862499996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45972.496862499996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45972.496862499996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45972.496862499996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45972.496862499996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45972.496862499996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45972.496862499996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45972.496862499996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45972.496862499996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45972.496862499996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45972.496862499996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45972.496862499996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45972.496862499996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45972.496862499996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45972.496862499996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45972.496862499996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45972.496862499996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45972.496862499996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45972.496862499996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45972.496862499996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45972.496862499996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45972.496862499996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45972.496862499996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45972.496862499996</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2025-11-11T08:56:13Z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