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53" documentId="120_S{2AC9BD13-BADA-5192-A53E-5A8FF88502F6}" xr6:coauthVersionLast="47" xr6:coauthVersionMax="47" xr10:uidLastSave="{070ADD79-414F-4D07-A031-D01C4D55CEB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Sheet1" sheetId="10" r:id="rId7"/>
    <sheet name="R6" sheetId="9" r:id="rId8"/>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<sst xmlns="http://schemas.openxmlformats.org/spreadsheetml/2006/main" count="180281" uniqueCount="39125">
  <si>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</si>
  <si>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</si>
  <si>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</si>
  <si>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</si>
  <si>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</si>
  <si>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</si>
  <si>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</si>
  <si>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</si>
  <si>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</si>
  <si>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</si>
  <si>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</si>
  <si>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</si>
  <si>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</si>
  <si>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</si>
  <si>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</si>
  <si>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</si>
  <si>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</si>
  <si>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</si>
  <si>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</si>
  <si>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</si>
  <si>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</si>
  <si>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</si>
  <si>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</si>
  <si>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</si>
  <si>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</si>
  <si>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</si>
  <si>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</si>
  <si>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</si>
  <si>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</si>
  <si>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</si>
  <si>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</si>
  <si>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</si>
  <si>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</si>
  <si>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</si>
  <si>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</si>
  <si>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</si>
  <si>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</si>
  <si>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</si>
  <si>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</si>
  <si>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</si>
  <si>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</si>
  <si>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</si>
  <si>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</si>
  <si>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</si>
  <si>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</si>
  <si>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</si>
  <si>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</si>
  <si>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</si>
  <si>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</si>
  <si>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</si>
  <si>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</si>
  <si>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</si>
  <si>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</si>
  <si>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</si>
  <si>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</si>
  <si>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</si>
  <si>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</si>
  <si>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</si>
  <si>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</si>
  <si>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</si>
  <si>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</si>
  <si>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</si>
  <si>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</si>
  <si>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</si>
  <si>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</si>
  <si>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</si>
  <si>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</si>
  <si>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</si>
  <si>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</si>
  <si>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</si>
  <si>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</si>
  <si>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</si>
  <si>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</si>
  <si>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</si>
  <si>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</si>
  <si>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</si>
  <si>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</si>
  <si>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</si>
  <si>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</si>
  <si>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</si>
  <si>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</si>
  <si>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</si>
  <si>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</si>
  <si>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</si>
  <si>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</si>
  <si>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</si>
  <si>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</si>
  <si>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</si>
  <si>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</si>
  <si>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</si>
  <si>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</si>
  <si>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</si>
  <si>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</si>
  <si>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</si>
  <si>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</si>
  <si>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</si>
  <si>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</si>
  <si>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</si>
  <si>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</si>
  <si>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</si>
  <si>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</si>
  <si>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</si>
  <si>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</si>
  <si>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</si>
  <si>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</si>
  <si>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</si>
  <si>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</si>
  <si>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</si>
  <si>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</si>
  <si>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</si>
  <si>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</si>
  <si>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</si>
  <si>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</si>
  <si>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</si>
  <si>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</si>
  <si>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</si>
  <si>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</si>
  <si>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</si>
  <si>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</si>
  <si>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</si>
  <si>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</si>
  <si>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</si>
  <si>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</si>
  <si>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</si>
  <si>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</si>
  <si>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</si>
  <si>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</si>
  <si>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</si>
  <si>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</si>
  <si>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</si>
  <si>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</si>
  <si>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</si>
  <si>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</si>
  <si>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</si>
  <si>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</si>
  <si>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</si>
  <si>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</si>
  <si>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</si>
  <si>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</si>
  <si>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</si>
  <si>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</si>
  <si>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</si>
  <si>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</si>
  <si>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</si>
  <si>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</si>
  <si>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</si>
  <si>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</si>
  <si>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</si>
  <si>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</si>
  <si>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</si>
  <si>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</si>
  <si>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</si>
  <si>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</si>
  <si>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</si>
  <si>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</si>
  <si>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</si>
  <si>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</si>
  <si>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</si>
  <si>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</si>
  <si>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</si>
  <si>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</si>
  <si>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</si>
  <si>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</si>
  <si>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</si>
  <si>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</si>
  <si>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</si>
  <si>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</si>
  <si>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</si>
  <si>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</si>
  <si>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</si>
  <si>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</si>
  <si>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</si>
  <si>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</si>
  <si>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</si>
  <si>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</si>
  <si>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</si>
  <si>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</si>
  <si>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</si>
  <si>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</si>
  <si>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</si>
  <si>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</si>
  <si>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</si>
  <si>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</si>
  <si>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</si>
  <si>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</si>
  <si>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</si>
  <si>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</si>
  <si>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</si>
  <si>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</si>
  <si>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</si>
  <si>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</si>
  <si>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</si>
  <si>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</si>
  <si>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</si>
  <si>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</si>
  <si>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</si>
  <si>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</si>
  <si>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</si>
  <si>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</si>
  <si>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</si>
  <si>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</si>
  <si>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</si>
  <si>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</si>
  <si>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</si>
  <si>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</si>
  <si>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</si>
  <si>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</si>
  <si>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</si>
  <si>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</si>
  <si>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</si>
  <si>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</si>
  <si>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</si>
  <si>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</si>
  <si>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</si>
  <si>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</si>
  <si>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</si>
  <si>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</si>
  <si>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</si>
  <si>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</si>
  <si>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</si>
  <si>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</si>
  <si>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</si>
  <si>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</si>
  <si>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</si>
  <si>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</si>
  <si>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</si>
  <si>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</si>
  <si>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</si>
  <si>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</si>
  <si>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</si>
  <si>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</si>
  <si>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</si>
  <si>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</si>
  <si>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</si>
  <si>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</si>
  <si>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</si>
  <si>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</si>
  <si>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</si>
  <si>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</si>
  <si>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</si>
  <si>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</si>
  <si>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</si>
  <si>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</si>
  <si>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</si>
  <si>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</si>
  <si>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</si>
  <si>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</si>
  <si>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</si>
  <si>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</si>
  <si>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</si>
  <si>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</si>
  <si>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</si>
  <si>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</si>
  <si>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</si>
  <si>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</si>
  <si>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</si>
  <si>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</si>
  <si>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</si>
  <si>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</si>
  <si>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</si>
  <si>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</si>
  <si>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</si>
  <si>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</si>
  <si>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</si>
  <si>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</si>
  <si>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</si>
  <si>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</si>
  <si>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</si>
  <si>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</si>
  <si>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</si>
  <si>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</si>
  <si>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</si>
  <si>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</si>
  <si>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</si>
  <si>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</si>
  <si>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</si>
  <si>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</si>
  <si>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</si>
  <si>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</si>
  <si>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</si>
  <si>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</si>
  <si>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</si>
  <si>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</si>
  <si>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</si>
  <si>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</si>
  <si>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</si>
  <si>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</si>
  <si>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</si>
  <si>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</si>
  <si>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</si>
  <si>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</si>
  <si>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</si>
  <si>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</si>
  <si>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</si>
  <si>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</si>
  <si>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</si>
  <si>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</si>
  <si>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</si>
  <si>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</si>
  <si>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</si>
  <si>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</si>
  <si>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</si>
  <si>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</si>
  <si>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</si>
  <si>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</si>
  <si>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</si>
  <si>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</si>
  <si>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</si>
  <si>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</si>
  <si>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</si>
  <si>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</si>
  <si>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</si>
  <si>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</si>
  <si>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</si>
  <si>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</si>
  <si>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</si>
  <si>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</si>
  <si>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</si>
  <si>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</si>
  <si>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</si>
  <si>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</si>
  <si>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</si>
  <si>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</si>
  <si>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</si>
  <si>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</si>
  <si>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</si>
  <si>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</si>
  <si>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</si>
  <si>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</si>
  <si>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</si>
  <si>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</si>
  <si>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</si>
  <si>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</si>
  <si>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</si>
  <si>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</si>
  <si>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</si>
  <si>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</si>
  <si>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</si>
  <si>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</si>
  <si>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</si>
  <si>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</si>
  <si>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</si>
  <si>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</si>
  <si>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</si>
  <si>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</si>
  <si>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</si>
  <si>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</si>
  <si>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</si>
  <si>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</si>
  <si>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</si>
  <si>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</si>
  <si>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</si>
  <si>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</si>
  <si>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</si>
  <si>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</si>
  <si>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</si>
  <si>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</si>
  <si>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</si>
  <si>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</si>
  <si>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</si>
  <si>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</si>
  <si>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</si>
  <si>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</si>
  <si>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</si>
  <si>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</si>
  <si>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</si>
  <si>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</si>
  <si>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</si>
  <si>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</si>
  <si>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</si>
  <si>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</si>
  <si>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</si>
  <si>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</si>
  <si>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</si>
  <si>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</si>
  <si>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</si>
  <si>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</si>
  <si>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</si>
  <si>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</si>
  <si>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</si>
  <si>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</si>
  <si>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</si>
  <si>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</si>
  <si>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</si>
  <si>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</si>
  <si>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</si>
  <si>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</si>
  <si>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</si>
  <si>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</si>
  <si>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</si>
  <si>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</si>
  <si>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</si>
  <si>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</si>
  <si>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</si>
  <si>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</si>
  <si>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</si>
  <si>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</si>
  <si>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</si>
  <si>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</si>
  <si>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</si>
  <si>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</si>
  <si>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</si>
  <si>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</si>
  <si>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</si>
  <si>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</si>
  <si>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</si>
  <si>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</si>
  <si>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</si>
  <si>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</si>
  <si>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</si>
  <si>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</si>
  <si>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</si>
  <si>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</si>
  <si>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</si>
  <si>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</si>
  <si>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</si>
  <si>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</si>
  <si>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</si>
  <si>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</si>
  <si>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</si>
  <si>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</si>
  <si>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</si>
  <si>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</si>
  <si>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</si>
  <si>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</si>
  <si>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</si>
  <si>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</si>
  <si>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</si>
  <si>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</si>
  <si>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</si>
  <si>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</si>
  <si>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</si>
  <si>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</si>
  <si>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</si>
  <si>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</si>
  <si>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</si>
  <si>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</si>
  <si>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</si>
  <si>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</si>
  <si>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</si>
  <si>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</si>
  <si>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</si>
  <si>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</si>
  <si>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</si>
  <si>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</si>
  <si>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</si>
  <si>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</si>
  <si>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</si>
  <si>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</si>
  <si>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</si>
  <si>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</si>
  <si>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</si>
  <si>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</si>
  <si>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</si>
  <si>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</si>
  <si>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</si>
  <si>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</si>
  <si>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</si>
  <si>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</si>
  <si>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</si>
  <si>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</si>
  <si>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</si>
  <si>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</si>
  <si>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</si>
  <si>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</si>
  <si>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</si>
  <si>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</si>
  <si>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</si>
  <si>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</si>
  <si>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</si>
  <si>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</si>
  <si>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</si>
  <si>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</si>
  <si>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</si>
  <si>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</si>
  <si>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</si>
  <si>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</si>
  <si>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</si>
  <si>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</si>
  <si>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</si>
  <si>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</si>
  <si>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</si>
  <si>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</si>
  <si>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</si>
  <si>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</si>
  <si>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</si>
  <si>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</si>
  <si>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</si>
  <si>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</si>
  <si>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</si>
  <si>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</si>
  <si>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</si>
  <si>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</si>
  <si>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</si>
  <si>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</si>
  <si>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</si>
  <si>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</si>
  <si>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</si>
  <si>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</si>
  <si>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</si>
  <si>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</si>
  <si>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</si>
  <si>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</si>
  <si>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</si>
  <si>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</si>
  <si>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</si>
  <si>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</si>
  <si>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</si>
  <si>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</si>
  <si>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</si>
  <si>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</si>
  <si>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</si>
  <si>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</si>
  <si>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</si>
  <si>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</si>
  <si>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</si>
  <si>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</si>
  <si>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</si>
  <si>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</si>
  <si>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</si>
  <si>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</si>
  <si>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</si>
  <si>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</si>
  <si>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</si>
  <si>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</si>
  <si>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</si>
  <si>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</si>
  <si>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</si>
  <si>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</si>
  <si>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</si>
  <si>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</si>
  <si>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</si>
  <si>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</si>
  <si>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</si>
  <si>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</si>
  <si>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</si>
  <si>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</si>
  <si>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</si>
  <si>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</si>
  <si>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</si>
  <si>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</si>
  <si>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</si>
  <si>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</si>
  <si>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</si>
  <si>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</si>
  <si>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</si>
  <si>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</si>
  <si>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</si>
  <si>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</si>
  <si>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</si>
  <si>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</si>
  <si>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</si>
  <si>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</si>
  <si>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</si>
  <si>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</si>
  <si>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</si>
  <si>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</si>
  <si>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</si>
  <si>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</si>
  <si>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</si>
  <si>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</si>
  <si>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</si>
  <si>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</si>
  <si>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</si>
  <si>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</si>
  <si>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</si>
  <si>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</si>
  <si>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</si>
  <si>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</si>
  <si>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</si>
  <si>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</si>
  <si>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</si>
  <si>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</si>
  <si>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</si>
  <si>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</si>
  <si>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</si>
  <si>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</si>
  <si>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</si>
  <si>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</si>
  <si>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</si>
  <si>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</si>
  <si>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</si>
  <si>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</si>
  <si>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</si>
  <si>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</si>
  <si>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</si>
  <si>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</si>
  <si>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</si>
  <si>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</si>
  <si>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</si>
  <si>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</si>
  <si>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</si>
  <si>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</si>
  <si>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</si>
  <si>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</si>
  <si>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</si>
  <si>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</si>
  <si>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</si>
  <si>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</si>
  <si>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</si>
  <si>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</si>
  <si>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</si>
  <si>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</si>
  <si>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</si>
  <si>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</si>
  <si>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</si>
  <si>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</si>
  <si>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</si>
  <si>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</si>
  <si>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</si>
  <si>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</si>
  <si>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</si>
  <si>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</si>
  <si>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</si>
  <si>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</si>
  <si>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</si>
  <si>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</si>
  <si>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</si>
  <si>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</si>
  <si>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</si>
  <si>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</si>
  <si>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</si>
  <si>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</si>
  <si>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</si>
  <si>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</si>
  <si>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</si>
  <si>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</si>
  <si>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</si>
  <si>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</si>
  <si>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</si>
  <si>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</si>
  <si>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</si>
  <si>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</si>
  <si>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</si>
  <si>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</si>
  <si>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</si>
  <si>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</si>
  <si>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</si>
  <si>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</si>
  <si>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</si>
  <si>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</si>
  <si>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</si>
  <si>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</si>
  <si>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</si>
  <si>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</si>
  <si>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</si>
  <si>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</si>
  <si>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</si>
  <si>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</si>
  <si>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</si>
  <si>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</si>
  <si>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</si>
  <si>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</si>
  <si>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</si>
  <si>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</si>
  <si>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</si>
  <si>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</si>
  <si>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</si>
  <si>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</si>
  <si>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</si>
  <si>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</si>
  <si>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</si>
  <si>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</si>
  <si>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</si>
  <si>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</si>
  <si>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</si>
  <si>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</si>
  <si>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</si>
  <si>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</si>
  <si>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</si>
  <si>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</si>
  <si>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</si>
  <si>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</si>
  <si>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</si>
  <si>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</si>
  <si>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</si>
  <si>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</si>
  <si>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</si>
  <si>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</si>
  <si>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</si>
  <si>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</si>
  <si>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</si>
  <si>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</si>
  <si>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</si>
  <si>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</si>
  <si>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</si>
  <si>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</si>
  <si>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</si>
  <si>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</si>
  <si>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</si>
  <si>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</si>
  <si>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</si>
  <si>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</si>
  <si>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</si>
  <si>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</si>
  <si>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</si>
  <si>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</si>
  <si>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</si>
  <si>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</si>
  <si>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</si>
  <si>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</si>
  <si>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</si>
  <si>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</si>
  <si>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</si>
  <si>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</si>
  <si>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</si>
  <si>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</si>
  <si>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</si>
  <si>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</si>
  <si>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</si>
  <si>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</si>
  <si>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</si>
  <si>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</si>
  <si>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</si>
  <si>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</si>
  <si>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</si>
  <si>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</si>
  <si>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</si>
  <si>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</si>
  <si>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</si>
  <si>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</si>
  <si>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</si>
  <si>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</si>
  <si>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</si>
  <si>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</si>
  <si>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</si>
  <si>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</si>
  <si>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</si>
  <si>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</si>
  <si>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</si>
  <si>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</si>
  <si>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</si>
  <si>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</si>
  <si>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</si>
  <si>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</si>
  <si>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</si>
  <si>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</si>
  <si>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</si>
  <si>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</si>
  <si>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</si>
  <si>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</si>
  <si>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</si>
  <si>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</si>
  <si>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</si>
  <si>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</si>
  <si>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</si>
  <si>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</si>
  <si>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</si>
  <si>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</si>
  <si>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</si>
  <si>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</si>
  <si>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</si>
  <si>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</si>
  <si>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</si>
  <si>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</si>
  <si>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</si>
  <si>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</si>
  <si>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</si>
  <si>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</si>
  <si>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</si>
  <si>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</si>
  <si>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</si>
  <si>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</si>
  <si>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</si>
  <si>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</si>
  <si>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</si>
  <si>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</si>
  <si>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</si>
  <si>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</si>
  <si>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</si>
  <si>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</si>
  <si>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</si>
  <si>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</si>
  <si>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</si>
  <si>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</si>
  <si>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</si>
  <si>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</si>
  <si>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</si>
  <si>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</si>
  <si>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</si>
  <si>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</si>
  <si>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</si>
  <si>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</si>
  <si>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</si>
  <si>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</si>
  <si>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</si>
  <si>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</si>
  <si>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</si>
  <si>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</si>
  <si>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</si>
  <si>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</si>
  <si>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</si>
  <si>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</si>
  <si>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</si>
  <si>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</si>
  <si>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</si>
  <si>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</si>
  <si>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</si>
  <si>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</si>
  <si>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</si>
  <si>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</si>
  <si>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</si>
  <si>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</si>
  <si>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</si>
  <si>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</si>
  <si>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</si>
  <si>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</si>
  <si>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</si>
  <si>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</si>
  <si>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</si>
  <si>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</si>
  <si>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</si>
  <si>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</si>
  <si>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</si>
  <si>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</si>
  <si>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</si>
  <si>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</si>
  <si>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</si>
  <si>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</si>
  <si>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</si>
  <si>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</si>
  <si>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</si>
  <si>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</si>
  <si>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</si>
  <si>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</si>
  <si>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</si>
  <si>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</si>
  <si>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</si>
  <si>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</si>
  <si>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</si>
  <si>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</si>
  <si>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</si>
  <si>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</si>
  <si>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</si>
  <si>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</si>
  <si>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</si>
  <si>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</si>
  <si>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</si>
  <si>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</si>
  <si>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</si>
  <si>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</si>
  <si>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</si>
  <si>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</si>
  <si>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</si>
  <si>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</si>
  <si>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</si>
  <si>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</si>
  <si>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</si>
  <si>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</si>
  <si>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</si>
  <si>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</si>
  <si>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</si>
  <si>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</si>
  <si>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</si>
  <si>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</si>
  <si>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</si>
  <si>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</si>
  <si>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</si>
  <si>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</si>
  <si>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</si>
  <si>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</si>
  <si>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</si>
  <si>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</si>
  <si>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</si>
  <si>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</si>
  <si>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</si>
  <si>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</si>
  <si>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</si>
  <si>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</si>
  <si>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</si>
  <si>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</si>
  <si>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</si>
  <si>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</si>
  <si>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</si>
  <si>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</si>
  <si>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</si>
  <si>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</si>
  <si>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</si>
  <si>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</si>
  <si>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</si>
  <si>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</si>
  <si>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</si>
  <si>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</si>
  <si>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</si>
  <si>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</si>
  <si>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</si>
  <si>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</si>
  <si>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</si>
  <si>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</si>
  <si>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</si>
  <si>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</si>
  <si>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</si>
  <si>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</si>
  <si>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</si>
  <si>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</si>
  <si>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</si>
  <si>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</si>
  <si>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</si>
  <si>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</si>
  <si>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</si>
  <si>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</si>
  <si>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</si>
  <si>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</si>
  <si>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</si>
  <si>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</si>
  <si>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</si>
  <si>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</si>
  <si>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</si>
  <si>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</si>
  <si>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</si>
  <si>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</si>
  <si>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</si>
  <si>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</si>
  <si>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</si>
  <si>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</si>
  <si>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</si>
  <si>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</si>
  <si>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</si>
  <si>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</si>
  <si>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</si>
  <si>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</si>
  <si>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</si>
  <si>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</si>
  <si>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</si>
  <si>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</si>
  <si>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</si>
  <si>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</si>
  <si>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</si>
  <si>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</si>
  <si>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</si>
  <si>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</si>
  <si>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</si>
  <si>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</si>
  <si>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</si>
  <si>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</si>
  <si>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</si>
  <si>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</si>
  <si>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</si>
  <si>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</si>
  <si>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</si>
  <si>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</si>
  <si>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</si>
  <si>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</si>
  <si>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</si>
  <si>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</si>
  <si>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</si>
  <si>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</si>
  <si>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</si>
  <si>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</si>
  <si>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</si>
  <si>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</si>
  <si>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</si>
  <si>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</si>
  <si>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</si>
  <si>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</si>
  <si>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</si>
  <si>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</si>
  <si>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</si>
  <si>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</si>
  <si>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</si>
  <si>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</si>
  <si>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</si>
  <si>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</si>
  <si>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</si>
  <si>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</si>
  <si>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</si>
  <si>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</si>
  <si>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</si>
  <si>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</si>
  <si>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</si>
  <si>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</si>
  <si>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</si>
  <si>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</si>
  <si>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</si>
  <si>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</si>
  <si>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</si>
  <si>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</si>
  <si>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</si>
  <si>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</si>
  <si>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</si>
  <si>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</si>
  <si>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</si>
  <si>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</si>
  <si>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</si>
  <si>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</si>
  <si>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</si>
  <si>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</si>
  <si>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</si>
  <si>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</si>
  <si>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</si>
  <si>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</si>
  <si>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</si>
  <si>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</si>
  <si>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</si>
  <si>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</si>
  <si>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</si>
  <si>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</si>
  <si>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</si>
  <si>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</si>
  <si>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</si>
  <si>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</si>
  <si>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</si>
  <si>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</si>
  <si>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</si>
  <si>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</si>
  <si>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</si>
  <si>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</si>
  <si>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</si>
  <si>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</si>
  <si>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</si>
  <si>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</si>
  <si>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</si>
  <si>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</si>
  <si>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</si>
  <si>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</si>
  <si>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</si>
  <si>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</si>
  <si>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</si>
  <si>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</si>
  <si>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</si>
  <si>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</si>
  <si>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</si>
  <si>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</si>
  <si>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</si>
  <si>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</si>
  <si>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</si>
  <si>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</si>
  <si>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</si>
  <si>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</si>
  <si>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</si>
  <si>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</si>
  <si>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</si>
  <si>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</si>
  <si>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</si>
  <si>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</si>
  <si>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</si>
  <si>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</si>
  <si>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</si>
  <si>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</si>
  <si>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</si>
  <si>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</si>
  <si>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</si>
  <si>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</si>
  <si>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</si>
  <si>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</si>
  <si>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</si>
  <si>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</si>
  <si>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</si>
  <si>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</si>
  <si>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</si>
  <si>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</si>
  <si>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</si>
  <si>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</si>
  <si>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</si>
  <si>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</si>
  <si>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</si>
  <si>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</si>
  <si>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</si>
  <si>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</si>
  <si>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</si>
  <si>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</si>
  <si>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</si>
  <si>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</si>
  <si>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</si>
  <si>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</si>
  <si>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</si>
  <si>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</si>
  <si>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</si>
  <si>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</si>
  <si>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</si>
  <si>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</si>
  <si>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</si>
  <si>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</si>
  <si>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</si>
  <si>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</si>
  <si>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</si>
  <si>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</si>
  <si>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</si>
  <si>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</si>
  <si>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</si>
  <si>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</si>
  <si>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</si>
  <si>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</si>
  <si>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</si>
  <si>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</si>
  <si>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</si>
  <si>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</si>
  <si>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</si>
  <si>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</si>
  <si>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</si>
  <si>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</si>
  <si>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</si>
  <si>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</si>
  <si>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</si>
  <si>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</si>
  <si>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</si>
  <si>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</si>
  <si>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</si>
  <si>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</si>
  <si>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</si>
  <si>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</si>
  <si>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</si>
  <si>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</si>
  <si>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</si>
  <si>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</si>
  <si>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</si>
  <si>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</si>
  <si>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</si>
  <si>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</si>
  <si>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</si>
  <si>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</si>
  <si>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</si>
  <si>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</si>
  <si>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</si>
  <si>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</si>
  <si>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</si>
  <si>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</si>
  <si>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</si>
  <si>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</si>
  <si>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</si>
  <si>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</si>
  <si>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</si>
  <si>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</si>
  <si>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</si>
  <si>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</si>
  <si>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</si>
  <si>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</si>
  <si>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</si>
  <si>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</si>
  <si>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</si>
  <si>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</si>
  <si>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</si>
  <si>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</si>
  <si>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</si>
  <si>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</si>
  <si>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</si>
  <si>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</si>
  <si>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</si>
  <si>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</si>
  <si>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</si>
  <si>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</si>
  <si>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</si>
  <si>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</si>
  <si>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</si>
  <si>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</si>
  <si>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</si>
  <si>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</si>
  <si>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</si>
  <si>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</si>
  <si>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</si>
  <si>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</si>
  <si>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</si>
  <si>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</si>
  <si>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</si>
  <si>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</si>
  <si>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</si>
  <si>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</si>
  <si>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</si>
  <si>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</si>
  <si>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</si>
  <si>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</si>
  <si>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</si>
  <si>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</si>
  <si>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</si>
  <si>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</si>
  <si>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</si>
  <si>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</si>
  <si>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</si>
  <si>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</si>
  <si>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</si>
  <si>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</si>
  <si>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</si>
  <si>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</si>
  <si>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</si>
  <si>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</si>
  <si>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</si>
  <si>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</si>
  <si>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</si>
  <si>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</si>
  <si>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</si>
  <si>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</si>
  <si>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</si>
  <si>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</si>
  <si>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</si>
  <si>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</si>
  <si>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</si>
  <si>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</si>
  <si>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</si>
  <si>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</si>
  <si>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</si>
  <si>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</si>
  <si>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</si>
  <si>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</si>
  <si>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</si>
  <si>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</si>
  <si>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</si>
  <si>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</si>
  <si>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</si>
  <si>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</si>
  <si>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</si>
  <si>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</si>
  <si>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</si>
  <si>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</si>
  <si>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</si>
  <si>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</si>
  <si>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</si>
  <si>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</si>
  <si>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</si>
  <si>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</si>
  <si>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</si>
  <si>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</si>
  <si>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</si>
  <si>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</si>
  <si>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</si>
  <si>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</si>
  <si>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</si>
  <si>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</si>
  <si>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</si>
  <si>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</si>
  <si>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</si>
  <si>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</si>
  <si>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</si>
  <si>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</si>
  <si>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</si>
  <si>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</si>
  <si>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</si>
  <si>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</si>
  <si>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</si>
  <si>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</si>
  <si>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</si>
  <si>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</si>
  <si>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</si>
  <si>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</si>
  <si>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</si>
  <si>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</si>
  <si>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</si>
  <si>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</si>
  <si>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</si>
  <si>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</si>
  <si>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</si>
  <si>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</si>
  <si>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</si>
  <si>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</si>
  <si>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</si>
  <si>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</si>
  <si>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</si>
  <si>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</si>
  <si>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</si>
  <si>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</si>
  <si>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</si>
  <si>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</si>
  <si>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</si>
  <si>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</si>
  <si>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</si>
  <si>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</si>
  <si>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</si>
  <si>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</si>
  <si>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</si>
  <si>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</si>
  <si>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</si>
  <si>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</si>
  <si>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</si>
  <si>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</si>
  <si>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</si>
  <si>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</si>
  <si>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</si>
  <si>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</si>
  <si>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</si>
  <si>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</si>
  <si>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</si>
  <si>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</si>
  <si>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</si>
  <si>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</si>
  <si>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</si>
  <si>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</si>
  <si>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</si>
  <si>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</si>
  <si>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</si>
  <si>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</si>
  <si>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</si>
  <si>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</si>
  <si>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</si>
  <si>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</si>
  <si>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</si>
  <si>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</si>
  <si>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</si>
  <si>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</si>
  <si>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</si>
  <si>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</si>
  <si>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</si>
  <si>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</si>
  <si>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</si>
  <si>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</si>
  <si>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</si>
  <si>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</si>
  <si>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</si>
  <si>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</si>
  <si>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</si>
  <si>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</si>
  <si>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</si>
  <si>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</si>
  <si>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</si>
  <si>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</si>
  <si>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</si>
  <si>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</si>
  <si>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</si>
  <si>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</si>
  <si>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</si>
  <si>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</si>
  <si>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</si>
  <si>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</si>
  <si>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</si>
  <si>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</si>
  <si>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</si>
  <si>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</si>
  <si>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</si>
  <si>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</si>
  <si>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</si>
  <si>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</si>
  <si>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</si>
  <si>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</si>
  <si>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</si>
  <si>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</si>
  <si>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</si>
  <si>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</si>
  <si>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</si>
  <si>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</si>
  <si>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</si>
  <si>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</si>
  <si>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</si>
  <si>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</si>
  <si>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</si>
  <si>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</si>
  <si>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</si>
  <si>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</si>
  <si>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</si>
  <si>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</si>
  <si>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</si>
  <si>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</si>
  <si>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</si>
  <si>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</si>
  <si>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</si>
  <si>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</si>
  <si>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</si>
  <si>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</si>
  <si>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</si>
  <si>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</si>
  <si>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</si>
  <si>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</si>
  <si>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</si>
  <si>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</si>
  <si>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</si>
  <si>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</si>
  <si>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</si>
  <si>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</si>
  <si>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</si>
  <si>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</si>
  <si>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</si>
  <si>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</si>
  <si>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</si>
  <si>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</si>
  <si>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</si>
  <si>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</si>
  <si>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</si>
  <si>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</si>
  <si>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</si>
  <si>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</si>
  <si>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</si>
  <si>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</si>
  <si>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</si>
  <si>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</si>
  <si>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</si>
  <si>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</si>
  <si>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</si>
  <si>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</si>
  <si>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</si>
  <si>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</si>
  <si>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</si>
  <si>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</si>
  <si>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</si>
  <si>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</si>
  <si>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</si>
  <si>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</si>
  <si>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</si>
  <si>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</si>
  <si>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</si>
  <si>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</si>
  <si>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</si>
  <si>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</si>
  <si>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</si>
  <si>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</si>
  <si>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</si>
  <si>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</si>
  <si>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</si>
  <si>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</si>
  <si>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</si>
  <si>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</si>
  <si>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</si>
  <si>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</si>
  <si>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</si>
  <si>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</si>
  <si>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</si>
  <si>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</si>
  <si>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</si>
  <si>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</si>
  <si>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</si>
  <si>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</si>
  <si>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</si>
  <si>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</si>
  <si>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</si>
  <si>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</si>
  <si>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</si>
  <si>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</si>
  <si>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</si>
  <si>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</si>
  <si>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</si>
  <si>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</si>
  <si>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</si>
  <si>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</si>
  <si>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</si>
  <si>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</si>
  <si>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</si>
  <si>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</si>
  <si>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</si>
  <si>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</si>
  <si>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</si>
  <si>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</si>
  <si>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</si>
  <si>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</si>
  <si>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</si>
  <si>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</si>
  <si>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</si>
  <si>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</si>
  <si>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</si>
  <si>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</si>
  <si>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</si>
  <si>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</si>
  <si>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</si>
  <si>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</si>
  <si>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</si>
  <si>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</si>
  <si>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</si>
  <si>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</si>
  <si>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</si>
  <si>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</si>
  <si>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</si>
  <si>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</si>
  <si>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</si>
  <si>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</si>
  <si>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</si>
  <si>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</si>
  <si>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</si>
  <si>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</si>
  <si>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</si>
  <si>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</si>
  <si>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</si>
  <si>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</si>
  <si>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</si>
  <si>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</si>
  <si>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</si>
  <si>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</si>
  <si>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</si>
  <si>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</si>
  <si>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</si>
  <si>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</si>
  <si>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</si>
  <si>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</si>
  <si>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</si>
  <si>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</si>
  <si>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</si>
  <si>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</si>
  <si>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</si>
  <si>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</si>
  <si>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</si>
  <si>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</si>
  <si>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</si>
  <si>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</si>
  <si>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</si>
  <si>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</si>
  <si>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</si>
  <si>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</si>
  <si>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</si>
  <si>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</si>
  <si>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</si>
  <si>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</si>
  <si>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</si>
  <si>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</si>
  <si>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</si>
  <si>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</si>
  <si>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</si>
  <si>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</si>
  <si>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</si>
  <si>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</si>
  <si>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</si>
  <si>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</si>
  <si>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</si>
  <si>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</si>
  <si>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</si>
  <si>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</si>
  <si>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</si>
  <si>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</si>
  <si>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</si>
  <si>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</si>
  <si>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</si>
  <si>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</si>
  <si>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</si>
  <si>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</si>
  <si>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</si>
  <si>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</si>
  <si>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</si>
  <si>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</si>
  <si>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</si>
  <si>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</si>
  <si>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</si>
  <si>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</si>
  <si>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</si>
  <si>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</si>
  <si>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</si>
  <si>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</si>
  <si>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</si>
  <si>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</si>
  <si>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</si>
  <si>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</si>
  <si>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</si>
  <si>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</si>
  <si>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</si>
  <si>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</si>
  <si>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</si>
  <si>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</si>
  <si>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</si>
  <si>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</si>
  <si>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</si>
  <si>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</si>
  <si>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</si>
  <si>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</si>
  <si>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</si>
  <si>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</si>
  <si>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</si>
  <si>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</si>
  <si>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</si>
  <si>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</si>
  <si>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</si>
  <si>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</si>
  <si>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</si>
  <si>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</si>
  <si>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</si>
  <si>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</si>
  <si>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</si>
  <si>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</si>
  <si>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</si>
  <si>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</si>
  <si>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</si>
  <si>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</si>
  <si>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</si>
  <si>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</si>
  <si>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</si>
  <si>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</si>
  <si>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</si>
  <si>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</si>
  <si>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</si>
  <si>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</si>
  <si>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</si>
  <si>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</si>
  <si>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</si>
  <si>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</si>
  <si>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</si>
  <si>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</si>
  <si>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</si>
  <si>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</si>
  <si>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</si>
  <si>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</si>
  <si>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</si>
  <si>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</si>
  <si>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</si>
  <si>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</si>
  <si>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</si>
  <si>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</si>
  <si>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</si>
  <si>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</si>
  <si>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</si>
  <si>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</si>
  <si>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</si>
  <si>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</si>
  <si>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</si>
  <si>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</si>
  <si>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</si>
  <si>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</si>
  <si>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</si>
  <si>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</si>
  <si>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</si>
  <si>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</si>
  <si>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</si>
  <si>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</si>
  <si>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</si>
  <si>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</si>
  <si>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</si>
  <si>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</si>
  <si>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</si>
  <si>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</si>
  <si>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</si>
  <si>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</si>
  <si>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</si>
  <si>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</si>
  <si>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</si>
  <si>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</si>
  <si>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</si>
  <si>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</si>
  <si>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</si>
  <si>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</si>
  <si>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</si>
  <si>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</si>
  <si>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</si>
  <si>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</si>
  <si>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</si>
  <si>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</si>
  <si>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</si>
  <si>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</si>
  <si>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</si>
  <si>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</si>
  <si>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</si>
  <si>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</si>
  <si>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</si>
  <si>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</si>
  <si>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</si>
  <si>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</si>
  <si>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</si>
  <si>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</si>
  <si>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</si>
  <si>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</si>
  <si>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</si>
  <si>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</si>
  <si>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</si>
  <si>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</si>
  <si>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</si>
  <si>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</si>
  <si>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</si>
  <si>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</si>
  <si>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</si>
  <si>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</si>
  <si>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</si>
  <si>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</si>
  <si>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</si>
  <si>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</si>
  <si>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</si>
  <si>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</si>
  <si>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</si>
  <si>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</si>
  <si>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</si>
  <si>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</si>
  <si>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</si>
  <si>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</si>
  <si>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</si>
  <si>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</si>
  <si>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</si>
  <si>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</si>
  <si>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</si>
  <si>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</si>
  <si>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</si>
  <si>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</si>
  <si>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</si>
  <si>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</si>
  <si>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</si>
  <si>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</si>
  <si>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</si>
  <si>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</si>
  <si>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</si>
  <si>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</si>
  <si>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</si>
  <si>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</si>
  <si>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</si>
  <si>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</si>
  <si>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</si>
  <si>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</si>
  <si>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</si>
  <si>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</si>
  <si>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</si>
  <si>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</si>
  <si>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</si>
  <si>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</si>
  <si>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</si>
  <si>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</si>
  <si>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</si>
  <si>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</si>
  <si>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</si>
  <si>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</si>
  <si>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</si>
  <si>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</si>
  <si>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</si>
  <si>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</si>
  <si>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</si>
  <si>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</si>
  <si>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</si>
  <si>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</si>
  <si>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</si>
  <si>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</si>
  <si>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</si>
  <si>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</si>
  <si>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</si>
  <si>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</si>
  <si>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</si>
  <si>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</si>
  <si>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</si>
  <si>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</si>
  <si>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</si>
  <si>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</si>
  <si>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</si>
  <si>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</si>
  <si>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</si>
  <si>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</si>
  <si>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</si>
  <si>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</si>
  <si>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</si>
  <si>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</si>
  <si>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</si>
  <si>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</si>
  <si>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</si>
  <si>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</si>
  <si>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</si>
  <si>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</si>
  <si>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</si>
  <si>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</si>
  <si>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</si>
  <si>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</si>
  <si>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</si>
  <si>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</si>
  <si>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</si>
  <si>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</si>
  <si>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</si>
  <si>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</si>
  <si>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</si>
  <si>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</si>
  <si>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</si>
  <si>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</si>
  <si>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</si>
  <si>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</si>
  <si>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</si>
  <si>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</si>
  <si>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</si>
  <si>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</si>
  <si>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</si>
  <si>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</si>
  <si>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</si>
  <si>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</si>
  <si>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</si>
  <si>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</si>
  <si>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</si>
  <si>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</si>
  <si>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</si>
  <si>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</si>
  <si>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</si>
  <si>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</si>
  <si>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</si>
  <si>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</si>
  <si>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</si>
  <si>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</si>
  <si>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</si>
  <si>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</si>
  <si>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</si>
  <si>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</si>
  <si>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</si>
  <si>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</si>
  <si>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</si>
  <si>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</si>
  <si>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</si>
  <si>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</si>
  <si>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</si>
  <si>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</si>
  <si>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</si>
  <si>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</si>
  <si>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</si>
  <si>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</si>
  <si>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</si>
  <si>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</si>
  <si>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</si>
  <si>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</si>
  <si>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</si>
  <si>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</si>
  <si>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</si>
  <si>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</si>
  <si>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</si>
  <si>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</si>
  <si>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</si>
  <si>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</si>
  <si>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</si>
  <si>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</si>
  <si>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</si>
  <si>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</si>
  <si>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</si>
  <si>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</si>
  <si>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</si>
  <si>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</si>
  <si>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</si>
  <si>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</si>
  <si>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</si>
  <si>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</si>
  <si>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</si>
  <si>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</si>
  <si>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</si>
  <si>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</si>
  <si>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</si>
  <si>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</si>
  <si>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</si>
  <si>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</si>
  <si>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</si>
  <si>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</si>
  <si>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</si>
  <si>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</si>
  <si>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</si>
  <si>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</si>
  <si>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</si>
  <si>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</si>
  <si>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</si>
  <si>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</si>
  <si>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</si>
  <si>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</si>
  <si>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</si>
  <si>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</si>
  <si>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</si>
  <si>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</si>
  <si>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</si>
  <si>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</si>
  <si>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</si>
  <si>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</si>
  <si>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</si>
  <si>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</si>
  <si>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</si>
  <si>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</si>
  <si>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</si>
  <si>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</si>
  <si>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</si>
  <si>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</si>
  <si>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</si>
  <si>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</si>
  <si>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</si>
  <si>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</si>
  <si>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</si>
  <si>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</si>
  <si>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</si>
  <si>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</si>
  <si>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</si>
  <si>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</si>
  <si>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</si>
  <si>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</si>
  <si>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</si>
  <si>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</si>
  <si>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</si>
  <si>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</si>
  <si>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</si>
  <si>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</si>
  <si>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</si>
  <si>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</si>
  <si>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</si>
  <si>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</si>
  <si>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</si>
  <si>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</si>
  <si>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</si>
  <si>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</si>
  <si>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</si>
  <si>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</si>
  <si>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</si>
  <si>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</si>
  <si>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</si>
  <si>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</si>
  <si>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</si>
  <si>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</si>
  <si>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</si>
  <si>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</si>
  <si>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</si>
  <si>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</si>
  <si>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</si>
  <si>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</si>
  <si>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</si>
  <si>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</si>
  <si>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</si>
  <si>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</si>
  <si>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</si>
  <si>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</si>
  <si>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</si>
  <si>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</si>
  <si>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</si>
  <si>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</si>
  <si>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</si>
  <si>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</si>
  <si>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</si>
  <si>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</si>
  <si>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</si>
  <si>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</si>
  <si>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</si>
  <si>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</si>
  <si>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</si>
  <si>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</si>
  <si>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</si>
  <si>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</si>
  <si>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</si>
  <si>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</si>
  <si>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</si>
  <si>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</si>
  <si>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</si>
  <si>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</si>
  <si>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</si>
  <si>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</si>
  <si>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</si>
  <si>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</si>
  <si>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</si>
  <si>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</si>
  <si>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</si>
  <si>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</si>
  <si>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</si>
  <si>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</si>
  <si>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</si>
  <si>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</si>
  <si>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</si>
  <si>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</si>
  <si>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</si>
  <si>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</si>
  <si>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</si>
  <si>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</si>
  <si>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</si>
  <si>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</si>
  <si>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</si>
  <si>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</si>
  <si>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</si>
  <si>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</si>
  <si>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</si>
  <si>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</si>
  <si>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</si>
  <si>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</si>
  <si>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</si>
  <si>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</si>
  <si>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</si>
  <si>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</si>
  <si>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</si>
  <si>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</si>
  <si>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</si>
  <si>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</si>
  <si>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</si>
  <si>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</si>
  <si>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</si>
  <si>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</si>
  <si>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</si>
  <si>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</si>
  <si>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</si>
  <si>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</si>
  <si>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</si>
  <si>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</si>
  <si>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</si>
  <si>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</si>
  <si>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</si>
  <si>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</si>
  <si>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</si>
  <si>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</si>
  <si>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</si>
  <si>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</si>
  <si>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</si>
  <si>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</si>
  <si>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</si>
  <si>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</si>
  <si>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</si>
  <si>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</si>
  <si>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</si>
  <si>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</si>
  <si>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</si>
  <si>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</si>
  <si>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</si>
  <si>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</si>
  <si>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</si>
  <si>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</si>
  <si>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</si>
  <si>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</si>
  <si>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</si>
  <si>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</si>
  <si>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</si>
  <si>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</si>
  <si>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</si>
  <si>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</si>
  <si>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</si>
  <si>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</si>
  <si>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</si>
  <si>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</si>
  <si>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</si>
  <si>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</si>
  <si>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</si>
  <si>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</si>
  <si>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</si>
  <si>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</si>
  <si>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</si>
  <si>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</si>
  <si>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</si>
  <si>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</si>
  <si>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</si>
  <si>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</si>
  <si>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</si>
  <si>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</si>
  <si>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</si>
  <si>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</si>
  <si>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</si>
  <si>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</si>
  <si>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</si>
  <si>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</si>
  <si>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</si>
  <si>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</si>
  <si>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</si>
  <si>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</si>
  <si>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</si>
  <si>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</si>
  <si>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</si>
  <si>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</si>
  <si>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</si>
  <si>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</si>
  <si>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</si>
  <si>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</si>
  <si>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</si>
  <si>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</si>
  <si>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</si>
  <si>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</si>
  <si>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</si>
  <si>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</si>
  <si>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</si>
  <si>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</si>
  <si>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</si>
  <si>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</si>
  <si>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</si>
  <si>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</si>
  <si>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</si>
  <si>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</si>
  <si>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</si>
  <si>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</si>
  <si>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</si>
  <si>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</si>
  <si>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</si>
  <si>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</si>
  <si>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</si>
  <si>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</si>
  <si>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</si>
  <si>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</si>
  <si>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</si>
  <si>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</si>
  <si>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</si>
  <si>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</si>
  <si>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</si>
  <si>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</si>
  <si>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</si>
  <si>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</si>
  <si>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</si>
  <si>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</si>
  <si>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</si>
  <si>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</si>
  <si>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</si>
  <si>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</si>
  <si>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</si>
  <si>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</si>
  <si>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</si>
  <si>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</si>
  <si>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</si>
  <si>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</si>
  <si>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</si>
  <si>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</si>
  <si>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</si>
  <si>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</si>
  <si>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</si>
  <si>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</si>
  <si>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</si>
  <si>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</si>
  <si>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</si>
  <si>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</si>
  <si>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</si>
  <si>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</si>
  <si>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</si>
  <si>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</si>
  <si>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</si>
  <si>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</si>
  <si>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</si>
  <si>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</si>
  <si>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</si>
  <si>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</si>
  <si>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</si>
  <si>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</si>
  <si>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</si>
  <si>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</si>
  <si>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</si>
  <si>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</si>
  <si>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</si>
  <si>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</si>
  <si>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</si>
  <si>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</si>
  <si>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</si>
  <si>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</si>
  <si>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</si>
  <si>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</si>
  <si>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</si>
  <si>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</si>
  <si>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</si>
  <si>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</si>
  <si>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</si>
  <si>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</si>
  <si>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</si>
  <si>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</si>
  <si>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</si>
  <si>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</si>
  <si>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</si>
  <si>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</si>
  <si>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</si>
  <si>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</si>
  <si>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</si>
  <si>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</si>
  <si>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</si>
  <si>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</si>
  <si>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</si>
  <si>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</si>
  <si>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</si>
  <si>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</si>
  <si>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</si>
  <si>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</si>
  <si>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</si>
  <si>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</si>
  <si>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</si>
  <si>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</si>
  <si>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</si>
  <si>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</si>
  <si>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</si>
  <si>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</si>
  <si>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</si>
  <si>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</si>
  <si>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</si>
  <si>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</si>
  <si>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</si>
  <si>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</si>
  <si>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</si>
  <si>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</si>
  <si>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</si>
  <si>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</si>
  <si>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</si>
  <si>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</si>
  <si>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</si>
  <si>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</si>
  <si>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</si>
  <si>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</si>
  <si>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</si>
  <si>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</si>
  <si>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</si>
  <si>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</si>
  <si>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</si>
  <si>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</si>
  <si>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</si>
  <si>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</si>
  <si>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</si>
  <si>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</si>
  <si>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</si>
  <si>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</si>
  <si>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</si>
  <si>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</si>
  <si>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</si>
  <si>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</si>
  <si>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</si>
  <si>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</si>
  <si>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</si>
  <si>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</si>
  <si>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</si>
  <si>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</si>
  <si>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</si>
  <si>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</si>
  <si>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</si>
  <si>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</si>
  <si>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</si>
  <si>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</si>
  <si>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</si>
  <si>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</si>
  <si>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</si>
  <si>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</si>
  <si>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</si>
  <si>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</si>
  <si>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</si>
  <si>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</si>
  <si>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</si>
  <si>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</si>
  <si>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</si>
  <si>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</si>
  <si>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</si>
  <si>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</si>
  <si>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</si>
  <si>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</si>
  <si>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</si>
  <si>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</si>
  <si>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</si>
  <si>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</si>
  <si>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</si>
  <si>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</si>
  <si>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</si>
  <si>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</si>
  <si>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</si>
  <si>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</si>
  <si>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</si>
  <si>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</si>
  <si>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</si>
  <si>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</si>
  <si>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</si>
  <si>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</si>
  <si>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</si>
  <si>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</si>
  <si>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</si>
  <si>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</si>
  <si>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</si>
  <si>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</si>
  <si>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</si>
  <si>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</si>
  <si>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</si>
  <si>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</si>
  <si>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</si>
  <si>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</si>
  <si>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</si>
  <si>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</si>
  <si>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</si>
  <si>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</si>
  <si>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</si>
  <si>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</si>
  <si>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</si>
  <si>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</si>
  <si>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</si>
  <si>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</si>
  <si>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</si>
  <si>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</si>
  <si>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</si>
  <si>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</si>
  <si>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</si>
  <si>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</si>
  <si>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</si>
  <si>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</si>
  <si>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</si>
  <si>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</si>
  <si>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</si>
  <si>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</si>
  <si>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</si>
  <si>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</si>
  <si>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</si>
  <si>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</si>
  <si>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</si>
  <si>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</si>
  <si>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</si>
  <si>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</si>
  <si>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</si>
  <si>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</si>
  <si>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</si>
  <si>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</si>
  <si>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</si>
  <si>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</si>
  <si>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</si>
  <si>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</si>
  <si>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</si>
  <si>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</si>
  <si>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</si>
  <si>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</si>
  <si>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</si>
  <si>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</si>
  <si>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</si>
  <si>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</si>
  <si>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</si>
  <si>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</si>
  <si>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</si>
  <si>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</si>
  <si>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</si>
  <si>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</si>
  <si>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</si>
  <si>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</si>
  <si>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</si>
  <si>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</si>
  <si>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</si>
  <si>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</si>
  <si>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</si>
  <si>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</si>
  <si>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</si>
  <si>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</si>
  <si>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</si>
  <si>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</si>
  <si>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</si>
  <si>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</si>
  <si>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</si>
  <si>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</si>
  <si>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</si>
  <si>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</si>
  <si>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</si>
  <si>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</si>
  <si>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</si>
  <si>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</si>
  <si>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</si>
  <si>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</si>
  <si>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</si>
  <si>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</si>
  <si>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</si>
  <si>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</si>
  <si>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</si>
  <si>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</si>
  <si>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</si>
  <si>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</si>
  <si>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</si>
  <si>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</si>
  <si>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</si>
  <si>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</si>
  <si>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</si>
  <si>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</si>
  <si>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</si>
  <si>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</si>
  <si>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</si>
  <si>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</si>
  <si>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</si>
  <si>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</si>
  <si>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</si>
  <si>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</si>
  <si>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</si>
  <si>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</si>
  <si>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</si>
  <si>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</si>
  <si>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</si>
  <si>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</si>
  <si>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</si>
  <si>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</si>
  <si>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</si>
  <si>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</si>
  <si>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</si>
  <si>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</si>
  <si>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</si>
  <si>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</si>
  <si>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</si>
  <si>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</si>
  <si>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</si>
  <si>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</si>
  <si>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</si>
  <si>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</si>
  <si>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</si>
  <si>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</si>
  <si>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</si>
  <si>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</si>
  <si>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</si>
  <si>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</si>
  <si>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</si>
  <si>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</si>
  <si>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</si>
  <si>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</si>
  <si>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</si>
  <si>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</si>
  <si>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</si>
  <si>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</si>
  <si>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</si>
  <si>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</si>
  <si>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</si>
  <si>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</si>
  <si>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</si>
  <si>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</si>
  <si>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</si>
  <si>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</si>
  <si>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</si>
  <si>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</si>
  <si>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</si>
  <si>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</si>
  <si>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</si>
  <si>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</si>
  <si>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</si>
  <si>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</si>
  <si>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</si>
  <si>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</si>
  <si>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</si>
  <si>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</si>
  <si>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</si>
  <si>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</si>
  <si>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</si>
  <si>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</si>
  <si>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</si>
  <si>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</si>
  <si>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</si>
  <si>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</si>
  <si>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</si>
  <si>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</si>
  <si>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</si>
  <si>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</si>
  <si>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</si>
  <si>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</si>
  <si>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</si>
  <si>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</si>
  <si>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</si>
  <si>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</si>
  <si>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</si>
  <si>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</si>
  <si>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</si>
  <si>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</si>
  <si>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</si>
  <si>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</si>
  <si>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</si>
  <si>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</si>
  <si>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</si>
  <si>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</si>
  <si>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</si>
  <si>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</si>
  <si>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</si>
  <si>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</si>
  <si>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</si>
  <si>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</si>
  <si>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</si>
  <si>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</si>
  <si>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</si>
  <si>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</si>
  <si>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</si>
  <si>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</si>
  <si>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</si>
  <si>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</si>
  <si>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</si>
  <si>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</si>
  <si>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</si>
  <si>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</si>
  <si>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</si>
  <si>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</si>
  <si>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</si>
  <si>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</si>
  <si>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</si>
  <si>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</si>
  <si>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</si>
  <si>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</si>
  <si>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</si>
  <si>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</si>
  <si>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</si>
  <si>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</si>
  <si>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</si>
  <si>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</si>
  <si>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</si>
  <si>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</si>
  <si>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</si>
  <si>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</si>
  <si>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</si>
  <si>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</si>
  <si>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</si>
  <si>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</si>
  <si>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</si>
  <si>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</si>
  <si>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</si>
  <si>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</si>
  <si>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</si>
  <si>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</si>
  <si>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</si>
  <si>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</si>
  <si>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</si>
  <si>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</si>
  <si>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</si>
  <si>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</si>
  <si>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</si>
  <si>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</si>
  <si>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</si>
  <si>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</si>
  <si>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</si>
  <si>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</si>
  <si>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</si>
  <si>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</si>
  <si>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</si>
  <si>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</si>
  <si>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</si>
  <si>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</si>
  <si>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</si>
  <si>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</si>
  <si>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</si>
  <si>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</si>
  <si>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</si>
  <si>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</si>
  <si>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</si>
  <si>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</si>
  <si>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</si>
  <si>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</si>
  <si>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</si>
  <si>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</si>
  <si>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</si>
  <si>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</si>
  <si>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</si>
  <si>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</si>
  <si>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</si>
  <si>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</si>
  <si>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</si>
  <si>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</si>
  <si>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</si>
  <si>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</si>
  <si>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</si>
  <si>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</si>
  <si>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</si>
  <si>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</si>
  <si>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</si>
  <si>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</si>
  <si>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</si>
  <si>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</si>
  <si>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</si>
  <si>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</si>
  <si>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</si>
  <si>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</si>
  <si>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</si>
  <si>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</si>
  <si>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</si>
  <si>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</si>
  <si>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</si>
  <si>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</si>
  <si>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</si>
  <si>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</si>
  <si>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</si>
  <si>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</si>
  <si>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</si>
  <si>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</si>
  <si>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</si>
  <si>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</si>
  <si>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</si>
  <si>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</si>
  <si>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</si>
  <si>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</si>
  <si>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</si>
  <si>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</si>
  <si>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</si>
  <si>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</si>
  <si>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</si>
  <si>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</si>
  <si>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</si>
  <si>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</si>
  <si>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</si>
  <si>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</si>
  <si>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</si>
  <si>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</si>
  <si>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</si>
  <si>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</si>
  <si>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</si>
  <si>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</si>
  <si>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</si>
  <si>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</si>
  <si>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</si>
  <si>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</si>
  <si>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</si>
  <si>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</si>
  <si>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</si>
  <si>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</si>
  <si>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</si>
  <si>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</si>
  <si>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</si>
  <si>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</si>
  <si>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</si>
  <si>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</si>
  <si>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</si>
  <si>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</si>
  <si>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</si>
  <si>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</si>
  <si>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</si>
  <si>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</si>
  <si>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</si>
  <si>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</si>
  <si>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</si>
  <si>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</si>
  <si>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</si>
  <si>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</si>
  <si>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</si>
  <si>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</si>
  <si>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</si>
  <si>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</si>
  <si>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</si>
  <si>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</si>
  <si>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</si>
  <si>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</si>
  <si>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</si>
  <si>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</si>
  <si>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</si>
  <si>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</si>
  <si>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</si>
  <si>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</si>
  <si>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</si>
  <si>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</si>
  <si>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</si>
  <si>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</si>
  <si>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</si>
  <si>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</si>
  <si>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</si>
  <si>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</si>
  <si>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</si>
  <si>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</si>
  <si>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</si>
  <si>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</si>
  <si>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</si>
  <si>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</si>
  <si>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</si>
  <si>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</si>
  <si>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</si>
  <si>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</si>
  <si>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</si>
  <si>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</si>
  <si>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</si>
  <si>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</si>
  <si>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</si>
  <si>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</si>
  <si>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</si>
  <si>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</si>
  <si>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</si>
  <si>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</si>
  <si>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</si>
  <si>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</si>
  <si>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</si>
  <si>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</si>
  <si>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</si>
  <si>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</si>
  <si>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</si>
  <si>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</si>
  <si>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</si>
  <si>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</si>
  <si>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</si>
  <si>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</si>
  <si>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</si>
  <si>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</si>
  <si>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</si>
  <si>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</si>
  <si>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</si>
  <si>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</si>
  <si>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</si>
  <si>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</si>
  <si>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</si>
  <si>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</si>
  <si>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</si>
  <si>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</si>
  <si>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</si>
  <si>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</si>
  <si>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</si>
  <si>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</si>
  <si>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</si>
  <si>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</si>
  <si>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</si>
  <si>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</si>
  <si>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</si>
  <si>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</si>
  <si>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</si>
  <si>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</si>
  <si>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</si>
  <si>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</si>
  <si>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</si>
  <si>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</si>
  <si>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</si>
  <si>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</si>
  <si>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</si>
  <si>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</si>
  <si>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</si>
  <si>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</si>
  <si>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</si>
  <si>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</si>
  <si>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</si>
  <si>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</si>
  <si>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</si>
  <si>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</si>
  <si>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</si>
  <si>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</si>
  <si>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</si>
  <si>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</si>
  <si>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</si>
  <si>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</si>
  <si>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</si>
  <si>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</si>
  <si>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</si>
  <si>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</si>
  <si>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</si>
  <si>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</si>
  <si>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</si>
  <si>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</si>
  <si>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</si>
  <si>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</si>
  <si>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</si>
  <si>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</si>
  <si>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</si>
  <si>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</si>
  <si>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</si>
  <si>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</si>
  <si>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</si>
  <si>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</si>
  <si>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</si>
  <si>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</si>
  <si>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</si>
  <si>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</si>
  <si>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</si>
  <si>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</si>
  <si>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</si>
  <si>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</si>
  <si>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</si>
  <si>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</si>
  <si>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</si>
  <si>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</si>
  <si>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</si>
  <si>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</si>
  <si>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</si>
  <si>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</si>
  <si>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</si>
  <si>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</si>
  <si>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</si>
  <si>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</si>
  <si>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</si>
  <si>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</si>
  <si>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</si>
  <si>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</si>
  <si>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</si>
  <si>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</si>
  <si>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</si>
  <si>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</si>
  <si>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</si>
  <si>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</si>
  <si>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</si>
  <si>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</si>
  <si>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</si>
  <si>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</si>
  <si>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</si>
  <si>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</si>
  <si>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</si>
  <si>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</si>
  <si>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</si>
  <si>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</si>
  <si>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</si>
  <si>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</si>
  <si>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</si>
  <si>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</si>
  <si>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</si>
  <si>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</si>
  <si>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</si>
  <si>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</si>
  <si>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</si>
  <si>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</si>
  <si>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</si>
  <si>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</si>
  <si>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</si>
  <si>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</si>
  <si>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</si>
  <si>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</si>
  <si>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</si>
  <si>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</si>
  <si>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</si>
  <si>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</si>
  <si>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</si>
  <si>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</si>
  <si>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</si>
  <si>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</si>
  <si>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</si>
  <si>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</si>
  <si>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</si>
  <si>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</si>
  <si>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</si>
  <si>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</si>
  <si>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</si>
  <si>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</si>
  <si>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</si>
  <si>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</si>
  <si>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</si>
  <si>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</si>
  <si>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</si>
  <si>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</si>
  <si>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</si>
  <si>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</si>
  <si>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</si>
  <si>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</si>
  <si>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</si>
  <si>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</si>
  <si>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</si>
  <si>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</si>
  <si>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</si>
  <si>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</si>
  <si>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</si>
  <si>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</si>
  <si>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</si>
  <si>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</si>
  <si>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</si>
  <si>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</si>
  <si>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</si>
  <si>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</si>
  <si>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</si>
  <si>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</si>
  <si>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</si>
  <si>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</si>
  <si>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</si>
  <si>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</si>
  <si>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</si>
  <si>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</si>
  <si>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</si>
  <si>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</si>
  <si>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</si>
  <si>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</si>
  <si>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</si>
  <si>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</si>
  <si>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</si>
  <si>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</si>
  <si>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</si>
  <si>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</si>
  <si>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</si>
  <si>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</si>
  <si>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</si>
  <si>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</si>
  <si>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</si>
  <si>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</si>
  <si>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</si>
  <si>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</si>
  <si>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</si>
  <si>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</si>
  <si>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</si>
  <si>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</si>
  <si>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</si>
  <si>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</si>
  <si>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</si>
  <si>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</si>
  <si>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</si>
  <si>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</si>
  <si>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</si>
  <si>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</si>
  <si>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</si>
  <si>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</si>
  <si>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</si>
  <si>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</si>
  <si>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</si>
  <si>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</si>
  <si>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</si>
  <si>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</si>
  <si>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</si>
  <si>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</si>
  <si>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</si>
  <si>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</si>
  <si>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</si>
  <si>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</si>
  <si>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</si>
  <si>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</si>
  <si>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</si>
  <si>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</si>
  <si>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</si>
  <si>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</si>
  <si>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</si>
  <si>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</si>
  <si>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</si>
  <si>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</si>
  <si>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</si>
  <si>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</si>
  <si>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</si>
  <si>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</si>
  <si>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</si>
  <si>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</si>
  <si>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</si>
  <si>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</si>
  <si>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</si>
  <si>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</si>
  <si>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</si>
  <si>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</si>
  <si>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</si>
  <si>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</si>
  <si>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</si>
  <si>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</si>
  <si>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</si>
  <si>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</si>
  <si>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</si>
  <si>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</si>
  <si>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</si>
  <si>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</si>
  <si>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</si>
  <si>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</si>
  <si>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</si>
  <si>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</si>
  <si>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</si>
  <si>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</si>
  <si>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</si>
  <si>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</si>
  <si>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</si>
  <si>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</si>
  <si>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</si>
  <si>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</si>
  <si>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</si>
  <si>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</si>
  <si>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</si>
  <si>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</si>
  <si>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</si>
  <si>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</si>
  <si>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</si>
  <si>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</si>
  <si>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</si>
  <si>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</si>
  <si>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</si>
  <si>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</si>
  <si>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</si>
  <si>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</si>
  <si>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</si>
  <si>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</si>
  <si>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</si>
  <si>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</si>
  <si>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</si>
  <si>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</si>
  <si>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</si>
  <si>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</si>
  <si>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</si>
  <si>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</si>
  <si>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</si>
  <si>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</si>
  <si>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</si>
  <si>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</si>
  <si>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</si>
  <si>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</si>
  <si>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</si>
  <si>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</si>
  <si>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</si>
  <si>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</si>
  <si>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</si>
  <si>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</si>
  <si>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</si>
  <si>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</si>
  <si>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</si>
  <si>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</si>
  <si>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</si>
  <si>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</si>
  <si>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</si>
  <si>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</si>
  <si>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</si>
  <si>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</si>
  <si>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</si>
  <si>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</si>
  <si>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</si>
  <si>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</si>
  <si>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</si>
  <si>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</si>
  <si>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</si>
  <si>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</si>
  <si>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</si>
  <si>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</si>
  <si>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</si>
  <si>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</si>
  <si>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</si>
  <si>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</si>
  <si>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</si>
  <si>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</si>
  <si>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</si>
  <si>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</si>
  <si>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</si>
  <si>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</si>
  <si>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</si>
  <si>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</si>
  <si>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</si>
  <si>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</si>
  <si>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</si>
  <si>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</si>
  <si>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</si>
  <si>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</si>
  <si>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</si>
  <si>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</si>
  <si>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</si>
  <si>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</si>
  <si>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</si>
  <si>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</si>
  <si>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</si>
  <si>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</si>
  <si>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</si>
  <si>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</si>
  <si>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</si>
  <si>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</si>
  <si>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</si>
  <si>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</si>
  <si>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</si>
  <si>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</si>
  <si>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</si>
  <si>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</si>
  <si>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</si>
  <si>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</si>
  <si>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</si>
  <si>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</si>
  <si>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</si>
  <si>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</si>
  <si>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</si>
  <si>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</si>
  <si>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</si>
  <si>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</si>
  <si>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</si>
  <si>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</si>
  <si>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</si>
  <si>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</si>
  <si>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</si>
  <si>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</si>
  <si>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</si>
  <si>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</si>
  <si>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</si>
  <si>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</si>
  <si>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</si>
  <si>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</si>
  <si>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</si>
  <si>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</si>
  <si>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</si>
  <si>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</si>
  <si>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</si>
  <si>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</si>
  <si>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</si>
  <si>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</si>
  <si>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</si>
  <si>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</si>
  <si>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</si>
  <si>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</si>
  <si>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</si>
  <si>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</si>
  <si>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</si>
  <si>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</si>
  <si>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</si>
  <si>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</si>
  <si>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</si>
  <si>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</si>
  <si>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</si>
  <si>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</si>
  <si>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</si>
  <si>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</si>
  <si>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</si>
  <si>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</si>
  <si>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</si>
  <si>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</si>
  <si>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</si>
  <si>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</si>
  <si>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</si>
  <si>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</si>
  <si>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</si>
  <si>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</si>
  <si>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</si>
  <si>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</si>
  <si>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</si>
  <si>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</si>
  <si>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</si>
  <si>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</si>
  <si>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</si>
  <si>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</si>
  <si>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</si>
  <si>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</si>
  <si>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</si>
  <si>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</si>
  <si>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</si>
  <si>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</si>
  <si>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</si>
  <si>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</si>
  <si>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</si>
  <si>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</si>
  <si>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</si>
  <si>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</si>
  <si>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</si>
  <si>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</si>
  <si>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</si>
  <si>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</si>
  <si>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</si>
  <si>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</si>
  <si>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</si>
  <si>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</si>
  <si>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</si>
  <si>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</si>
  <si>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</si>
  <si>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</si>
  <si>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</si>
  <si>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</si>
  <si>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</si>
  <si>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</si>
  <si>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</si>
  <si>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</si>
  <si>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</si>
  <si>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</si>
  <si>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</si>
  <si>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</si>
  <si>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</si>
  <si>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</si>
  <si>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</si>
  <si>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</si>
  <si>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</si>
  <si>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</si>
  <si>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</si>
  <si>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</si>
  <si>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</si>
  <si>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</si>
  <si>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</si>
  <si>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</si>
  <si>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</si>
  <si>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</si>
  <si>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</si>
  <si>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</si>
  <si>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</si>
  <si>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</si>
  <si>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</si>
  <si>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</si>
  <si>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</si>
  <si>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</si>
  <si>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</si>
  <si>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</si>
  <si>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</si>
  <si>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</si>
  <si>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</si>
  <si>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</si>
  <si>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</si>
  <si>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</si>
  <si>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</si>
  <si>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</si>
  <si>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</si>
  <si>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</si>
  <si>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</si>
  <si>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</si>
  <si>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</si>
  <si>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</si>
  <si>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</si>
  <si>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</si>
  <si>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</si>
  <si>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</si>
  <si>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</si>
  <si>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</si>
  <si>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</si>
  <si>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</si>
  <si>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</si>
  <si>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</si>
  <si>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</si>
  <si>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</si>
  <si>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</si>
  <si>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</si>
  <si>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</si>
  <si>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</si>
  <si>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</si>
  <si>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</si>
  <si>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</si>
  <si>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</si>
  <si>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</si>
  <si>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</si>
  <si>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</si>
  <si>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</si>
  <si>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</si>
  <si>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</si>
  <si>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</si>
  <si>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</si>
  <si>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</si>
  <si>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</si>
  <si>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</si>
  <si>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</si>
  <si>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</si>
  <si>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</si>
  <si>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</si>
  <si>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</si>
  <si>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</si>
  <si>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</si>
  <si>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</si>
  <si>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</si>
  <si>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</si>
  <si>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</si>
  <si>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</si>
  <si>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</si>
  <si>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</si>
  <si>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</si>
  <si>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</si>
  <si>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</si>
  <si>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</si>
  <si>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</si>
  <si>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</si>
  <si>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</si>
  <si>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</si>
  <si>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</si>
  <si>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</si>
  <si>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</si>
  <si>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</si>
  <si>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</si>
  <si>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</si>
  <si>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</si>
  <si>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</si>
  <si>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</si>
  <si>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</si>
  <si>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</si>
  <si>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</si>
  <si>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</si>
  <si>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</si>
  <si>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</si>
  <si>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</si>
  <si>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</si>
  <si>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</si>
  <si>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</si>
  <si>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</si>
  <si>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</si>
  <si>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</si>
  <si>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</si>
  <si>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</si>
  <si>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</si>
  <si>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</si>
  <si>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</si>
  <si>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</si>
  <si>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</si>
  <si>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</si>
  <si>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</si>
  <si>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</si>
  <si>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</si>
  <si>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</si>
  <si>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</si>
  <si>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</si>
  <si>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</si>
  <si>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</si>
  <si>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</si>
  <si>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</si>
  <si>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</si>
  <si>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</si>
  <si>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</si>
  <si>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</si>
  <si>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</si>
  <si>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</si>
  <si>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</si>
  <si>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</si>
  <si>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</si>
  <si>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</si>
  <si>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</si>
  <si>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</si>
  <si>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</si>
  <si>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</si>
  <si>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</si>
  <si>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</si>
  <si>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</si>
  <si>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</si>
  <si>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</si>
  <si>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</si>
  <si>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</si>
  <si>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</si>
  <si>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</si>
  <si>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</si>
  <si>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</si>
  <si>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</si>
  <si>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</si>
  <si>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</si>
  <si>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</si>
  <si>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</si>
  <si>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</si>
  <si>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</si>
  <si>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</si>
  <si>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</si>
  <si>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</si>
  <si>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</si>
  <si>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</si>
  <si>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</si>
  <si>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</si>
  <si>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</si>
  <si>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</si>
  <si>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</si>
  <si>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</si>
  <si>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</si>
  <si>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</si>
  <si>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</si>
  <si>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</si>
  <si>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</si>
  <si>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</si>
  <si>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</si>
  <si>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</si>
  <si>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</si>
  <si>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</si>
  <si>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</si>
  <si>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</si>
  <si>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</si>
  <si>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</si>
  <si>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</si>
  <si>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</si>
  <si>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</si>
  <si>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</si>
  <si>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</si>
  <si>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</si>
  <si>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</si>
  <si>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</si>
  <si>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</si>
  <si>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</si>
  <si>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</si>
  <si>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</si>
  <si>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</si>
  <si>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</si>
  <si>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</si>
  <si>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</si>
  <si>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</si>
  <si>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</si>
  <si>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</si>
  <si>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</si>
  <si>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</si>
  <si>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</si>
  <si>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</si>
  <si>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</si>
  <si>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</si>
  <si>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</si>
  <si>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</si>
  <si>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</si>
  <si>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</si>
  <si>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</si>
  <si>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</si>
  <si>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</si>
  <si>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</si>
  <si>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</si>
  <si>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</si>
  <si>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</si>
  <si>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</si>
  <si>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</si>
  <si>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</si>
  <si>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</si>
  <si>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</si>
  <si>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</si>
  <si>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</si>
  <si>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</si>
  <si>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</si>
  <si>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</si>
  <si>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</si>
  <si>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</si>
  <si>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</si>
  <si>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</si>
  <si>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</si>
  <si>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</si>
  <si>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</si>
  <si>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</si>
  <si>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</si>
  <si>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</si>
  <si>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</si>
  <si>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</si>
  <si>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</si>
  <si>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</si>
  <si>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</si>
  <si>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</si>
  <si>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</si>
  <si>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</si>
  <si>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</si>
  <si>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</si>
  <si>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</si>
  <si>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</si>
  <si>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</si>
  <si>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</si>
  <si>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</si>
  <si>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</si>
  <si>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</si>
  <si>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</si>
  <si>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</si>
  <si>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</si>
  <si>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</si>
  <si>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</si>
  <si>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</si>
  <si>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</si>
  <si>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</si>
  <si>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</si>
  <si>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</si>
  <si>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</si>
  <si>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</si>
  <si>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</si>
  <si>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</si>
  <si>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</si>
  <si>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</si>
  <si>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</si>
  <si>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</si>
  <si>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</si>
  <si>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</si>
  <si>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</si>
  <si>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</si>
  <si>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</si>
  <si>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</si>
  <si>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</si>
  <si>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</si>
  <si>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</si>
  <si>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</si>
  <si>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</si>
  <si>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</si>
  <si>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</si>
  <si>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</si>
  <si>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</si>
  <si>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</si>
  <si>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</si>
  <si>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</si>
  <si>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</si>
  <si>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</si>
  <si>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</si>
  <si>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</si>
  <si>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</si>
  <si>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</si>
  <si>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</si>
  <si>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</si>
  <si>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</si>
  <si>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</si>
  <si>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</si>
  <si>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</si>
  <si>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</si>
  <si>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</si>
  <si>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</si>
  <si>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</si>
  <si>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</si>
  <si>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</si>
  <si>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</si>
  <si>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</si>
  <si>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</si>
  <si>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</si>
  <si>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</si>
  <si>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</si>
  <si>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</si>
  <si>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</si>
  <si>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</si>
  <si>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</si>
  <si>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</si>
  <si>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</si>
  <si>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</si>
  <si>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</si>
  <si>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</si>
  <si>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</si>
  <si>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</si>
  <si>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</si>
  <si>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</si>
  <si>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</si>
  <si>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</si>
  <si>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</si>
  <si>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</si>
  <si>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</si>
  <si>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</si>
  <si>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</si>
  <si>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</si>
  <si>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</si>
  <si>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</si>
  <si>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</si>
  <si>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</si>
  <si>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</si>
  <si>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</si>
  <si>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</si>
  <si>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</si>
  <si>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</si>
  <si>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</si>
  <si>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</si>
  <si>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</si>
  <si>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</si>
  <si>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</si>
  <si>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</si>
  <si>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</si>
  <si>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</si>
  <si>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</si>
  <si>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</si>
  <si>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</si>
  <si>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</si>
  <si>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</si>
  <si>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</si>
  <si>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</si>
  <si>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</si>
  <si>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</si>
  <si>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</si>
  <si>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</si>
  <si>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</si>
  <si>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</si>
  <si>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</si>
  <si>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</si>
  <si>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</si>
  <si>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</si>
  <si>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</si>
  <si>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</si>
  <si>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</si>
  <si>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</si>
  <si>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</si>
  <si>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</si>
  <si>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</si>
  <si>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</si>
  <si>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</si>
  <si>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</si>
  <si>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</si>
  <si>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</si>
  <si>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</si>
  <si>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</si>
  <si>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</si>
  <si>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</si>
  <si>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</si>
  <si>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</si>
  <si>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</si>
  <si>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</si>
  <si>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</si>
  <si>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</si>
  <si>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</si>
  <si>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</si>
  <si>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</si>
  <si>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</si>
  <si>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</si>
  <si>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</si>
  <si>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</si>
  <si>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</si>
  <si>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</si>
  <si>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</si>
  <si>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</si>
  <si>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</si>
  <si>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</si>
  <si>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</si>
  <si>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</si>
  <si>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</si>
  <si>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</si>
  <si>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</si>
  <si>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</si>
  <si>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</si>
  <si>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</si>
  <si>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</si>
  <si>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</si>
  <si>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</si>
  <si>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</si>
  <si>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</si>
  <si>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</si>
  <si>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</si>
  <si>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</si>
  <si>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</si>
  <si>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</si>
  <si>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</si>
  <si>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</si>
  <si>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</si>
  <si>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</si>
  <si>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</si>
  <si>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</si>
  <si>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</si>
  <si>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</si>
  <si>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</si>
  <si>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</si>
  <si>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</si>
  <si>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</si>
  <si>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</si>
  <si>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</si>
  <si>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</si>
  <si>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</si>
  <si>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</si>
  <si>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</si>
  <si>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</si>
  <si>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</si>
  <si>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</si>
  <si>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</si>
  <si>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</si>
  <si>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</si>
  <si>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</si>
  <si>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</si>
  <si>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</si>
  <si>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</si>
  <si>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</si>
  <si>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</si>
  <si>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</si>
  <si>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</si>
  <si>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</si>
  <si>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</si>
  <si>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</si>
  <si>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</si>
  <si>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</si>
  <si>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</si>
  <si>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</si>
  <si>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</si>
  <si>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</si>
  <si>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</si>
  <si>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</si>
  <si>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</si>
  <si>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</si>
  <si>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</si>
  <si>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</si>
  <si>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</si>
  <si>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</si>
  <si>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</si>
  <si>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</si>
  <si>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</si>
  <si>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</si>
  <si>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</si>
  <si>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</si>
  <si>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</si>
  <si>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</si>
  <si>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</si>
  <si>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</si>
  <si>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</si>
  <si>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</si>
  <si>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</si>
  <si>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</si>
  <si>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</si>
  <si>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</si>
  <si>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</si>
  <si>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</si>
  <si>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</si>
  <si>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</si>
  <si>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</si>
  <si>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</si>
  <si>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</si>
  <si>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</si>
  <si>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</si>
  <si>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</si>
  <si>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</si>
  <si>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</si>
  <si>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</si>
  <si>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</si>
  <si>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</si>
  <si>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</si>
  <si>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</si>
  <si>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</si>
  <si>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</si>
  <si>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</si>
  <si>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</si>
  <si>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</si>
  <si>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</si>
  <si>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</si>
  <si>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</si>
  <si>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</si>
  <si>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</si>
  <si>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</si>
  <si>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</si>
  <si>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</si>
  <si>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</si>
  <si>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</si>
  <si>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</si>
  <si>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</si>
  <si>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</si>
  <si>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</si>
  <si>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</si>
  <si>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</si>
  <si>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</si>
  <si>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</si>
  <si>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</si>
  <si>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</si>
  <si>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</si>
  <si>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</si>
  <si>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</si>
  <si>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</si>
  <si>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</si>
  <si>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</si>
  <si>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</si>
  <si>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</si>
  <si>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</si>
  <si>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</si>
  <si>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</si>
  <si>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</si>
  <si>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</si>
  <si>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</si>
  <si>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</si>
  <si>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</si>
  <si>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</si>
  <si>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</si>
  <si>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</si>
  <si>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</si>
  <si>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</si>
  <si>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</si>
  <si>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</si>
  <si>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</si>
  <si>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</si>
  <si>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</si>
  <si>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</si>
  <si>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</si>
  <si>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</si>
  <si>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</si>
  <si>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</si>
  <si>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</si>
  <si>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</si>
  <si>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</si>
  <si>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</si>
  <si>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</si>
  <si>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</si>
  <si>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</si>
  <si>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</si>
  <si>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</si>
  <si>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</si>
  <si>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</si>
  <si>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</si>
  <si>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</si>
  <si>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</si>
  <si>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</si>
  <si>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</si>
  <si>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</si>
  <si>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</si>
  <si>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</si>
  <si>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</si>
  <si>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</si>
  <si>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</si>
  <si>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</si>
  <si>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</si>
  <si>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</si>
  <si>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</si>
  <si>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</si>
  <si>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</si>
  <si>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</si>
  <si>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</si>
  <si>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</si>
  <si>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</si>
  <si>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</si>
  <si>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</si>
  <si>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</si>
  <si>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</si>
  <si>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</si>
  <si>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</si>
  <si>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</si>
  <si>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</si>
  <si>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</si>
  <si>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</si>
  <si>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</si>
  <si>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</si>
  <si>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</si>
  <si>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</si>
  <si>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</si>
  <si>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</si>
  <si>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</si>
  <si>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</si>
  <si>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</si>
  <si>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</si>
  <si>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</si>
  <si>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</si>
  <si>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</si>
  <si>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</si>
  <si>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</si>
  <si>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</si>
  <si>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</si>
  <si>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</si>
  <si>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</si>
  <si>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</si>
  <si>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</si>
  <si>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</si>
  <si>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</si>
  <si>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</si>
  <si>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</si>
  <si>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</si>
  <si>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</si>
  <si>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</si>
  <si>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</si>
  <si>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</si>
  <si>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</si>
  <si>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</si>
  <si>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</si>
  <si>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</si>
  <si>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</si>
  <si>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</si>
  <si>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</si>
  <si>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</si>
  <si>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</si>
  <si>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</si>
  <si>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</si>
  <si>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</si>
  <si>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</si>
  <si>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</si>
  <si>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</si>
  <si>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</si>
  <si>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</si>
  <si>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</si>
  <si>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</si>
  <si>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</si>
  <si>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</si>
  <si>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</si>
  <si>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</si>
  <si>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</si>
  <si>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</si>
  <si>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</si>
  <si>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</si>
  <si>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</si>
  <si>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</si>
  <si>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</si>
  <si>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</si>
  <si>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</si>
  <si>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</si>
  <si>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</si>
  <si>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</si>
  <si>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</si>
  <si>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</si>
  <si>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</si>
  <si>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</si>
  <si>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</si>
  <si>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</si>
  <si>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</si>
  <si>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</si>
  <si>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</si>
  <si>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</si>
  <si>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</si>
  <si>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</si>
  <si>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</si>
  <si>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</si>
  <si>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</si>
  <si>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</si>
  <si>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</si>
  <si>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</si>
  <si>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</si>
  <si>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</si>
  <si>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</si>
  <si>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</si>
  <si>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</si>
  <si>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</si>
  <si>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</si>
  <si>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</si>
  <si>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</si>
  <si>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</si>
  <si>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</si>
  <si>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</si>
  <si>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</si>
  <si>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</si>
  <si>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</si>
  <si>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</si>
  <si>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</si>
  <si>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</si>
  <si>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</si>
  <si>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</si>
  <si>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</si>
  <si>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</si>
  <si>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</si>
  <si>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</si>
  <si>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</si>
  <si>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</si>
  <si>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</si>
  <si>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</si>
  <si>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</si>
  <si>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</si>
  <si>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</si>
  <si>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</si>
  <si>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</si>
  <si>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</si>
  <si>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</si>
  <si>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</si>
  <si>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</si>
  <si>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</si>
  <si>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</si>
  <si>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</si>
  <si>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</si>
  <si>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</si>
  <si>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</si>
  <si>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</si>
  <si>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</si>
  <si>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</si>
  <si>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</si>
  <si>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</si>
  <si>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</si>
  <si>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</si>
  <si>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</si>
  <si>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</si>
  <si>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</si>
  <si>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</si>
  <si>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</si>
  <si>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</si>
  <si>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</si>
  <si>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</si>
  <si>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</si>
  <si>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</si>
  <si>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</si>
  <si>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</si>
  <si>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</si>
  <si>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</si>
  <si>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</si>
  <si>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</si>
  <si>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</si>
  <si>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</si>
  <si>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</si>
  <si>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</si>
  <si>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</si>
  <si>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</si>
  <si>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</si>
  <si>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</si>
  <si>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</si>
  <si>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</si>
  <si>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</si>
  <si>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</si>
  <si>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</si>
  <si>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</si>
  <si>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</si>
  <si>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</si>
  <si>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</si>
  <si>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</si>
  <si>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</si>
  <si>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</si>
  <si>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</si>
  <si>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</si>
  <si>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</si>
  <si>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</si>
  <si>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</si>
  <si>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</si>
  <si>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</si>
  <si>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</si>
  <si>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</si>
  <si>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</si>
  <si>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</si>
  <si>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</si>
  <si>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</si>
  <si>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</si>
  <si>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</si>
  <si>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</si>
  <si>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</si>
  <si>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</si>
  <si>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</si>
  <si>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</si>
  <si>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</si>
  <si>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</si>
  <si>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</si>
  <si>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</si>
  <si>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</si>
  <si>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</si>
  <si>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</si>
  <si>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</si>
  <si>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</si>
  <si>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</si>
  <si>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</si>
  <si>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</si>
  <si>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</si>
  <si>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</si>
  <si>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</si>
  <si>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</si>
  <si>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</si>
  <si>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</si>
  <si>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</si>
  <si>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</si>
  <si>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</si>
  <si>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</si>
  <si>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</si>
  <si>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</si>
  <si>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</si>
  <si>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</si>
  <si>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</si>
  <si>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</si>
  <si>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</si>
  <si>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</si>
  <si>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</si>
  <si>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</si>
  <si>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</si>
  <si>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</si>
  <si>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</si>
  <si>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</si>
  <si>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</si>
  <si>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</si>
  <si>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</si>
  <si>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</si>
  <si>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</si>
  <si>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</si>
  <si>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</si>
  <si>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</si>
  <si>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</si>
  <si>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</si>
  <si>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</si>
  <si>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</si>
  <si>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</si>
  <si>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</si>
  <si>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</si>
  <si>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</si>
  <si>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</si>
  <si>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</si>
  <si>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</si>
  <si>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</si>
  <si>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</si>
  <si>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</si>
  <si>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</si>
  <si>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</si>
  <si>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</si>
  <si>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</si>
  <si>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</si>
  <si>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</si>
  <si>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</si>
  <si>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</si>
  <si>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</si>
  <si>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</si>
  <si>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</si>
  <si>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</si>
  <si>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</si>
  <si>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</si>
  <si>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</si>
  <si>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</si>
  <si>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</si>
  <si>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</si>
  <si>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</si>
  <si>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</si>
  <si>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</si>
  <si>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</si>
  <si>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</si>
  <si>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</si>
  <si>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</si>
  <si>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</si>
  <si>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</si>
  <si>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</si>
  <si>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</si>
  <si>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</si>
  <si>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</si>
  <si>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</si>
  <si>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</si>
  <si>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</si>
  <si>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</si>
  <si>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</si>
  <si>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</si>
  <si>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</si>
  <si>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</si>
  <si>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</si>
  <si>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</si>
  <si>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</si>
  <si>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</si>
  <si>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</si>
  <si>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</si>
  <si>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</si>
  <si>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</si>
  <si>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</si>
  <si>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</si>
  <si>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</si>
  <si>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</si>
  <si>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</si>
  <si>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</si>
  <si>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</si>
  <si>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</si>
  <si>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</si>
  <si>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</si>
  <si>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</si>
  <si>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</si>
  <si>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</si>
  <si>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</si>
  <si>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</si>
  <si>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</si>
  <si>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</si>
  <si>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</si>
  <si>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</si>
  <si>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</si>
  <si>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</si>
  <si>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</si>
  <si>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</si>
  <si>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</si>
  <si>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</si>
  <si>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</si>
  <si>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</si>
  <si>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</si>
  <si>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</si>
  <si>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</si>
  <si>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</si>
  <si>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</si>
  <si>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</si>
  <si>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</si>
  <si>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</si>
  <si>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</si>
  <si>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</si>
  <si>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</si>
  <si>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</si>
  <si>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</si>
  <si>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</si>
  <si>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</si>
  <si>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</si>
  <si>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</si>
  <si>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</si>
  <si>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</si>
  <si>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</si>
  <si>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</si>
  <si>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</si>
  <si>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</si>
  <si>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</si>
  <si>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</si>
  <si>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</si>
  <si>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</si>
  <si>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</si>
  <si>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</si>
  <si>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</si>
  <si>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</si>
  <si>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</si>
  <si>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</si>
  <si>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</si>
  <si>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</si>
  <si>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</si>
  <si>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</si>
  <si>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</si>
  <si>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</si>
  <si>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</si>
  <si>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</si>
  <si>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</si>
  <si>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</si>
  <si>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</si>
  <si>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</si>
  <si>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</si>
  <si>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</si>
  <si>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</si>
  <si>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</si>
  <si>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</si>
  <si>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</si>
  <si>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</si>
  <si>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</si>
  <si>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</si>
  <si>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</si>
  <si>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</si>
  <si>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</si>
  <si>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</si>
  <si>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</si>
  <si>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</si>
  <si>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</si>
  <si>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</si>
  <si>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</si>
  <si>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</si>
  <si>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</si>
  <si>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</si>
  <si>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</si>
  <si>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</si>
  <si>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</si>
  <si>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</si>
  <si>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</si>
  <si>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</si>
  <si>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</si>
  <si>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</si>
  <si>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</si>
  <si>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</si>
  <si>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</si>
  <si>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</si>
  <si>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</si>
  <si>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</si>
  <si>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</si>
  <si>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</si>
  <si>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</si>
  <si>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</si>
  <si>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</si>
  <si>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</si>
  <si>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</si>
  <si>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</si>
  <si>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</si>
  <si>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</si>
  <si>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</si>
  <si>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</si>
  <si>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</si>
  <si>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</si>
  <si>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</si>
  <si>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</si>
  <si>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</si>
  <si>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</si>
  <si>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</si>
  <si>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</si>
  <si>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</si>
  <si>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</si>
  <si>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</si>
  <si>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</si>
  <si>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</si>
  <si>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</si>
  <si>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</si>
  <si>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</si>
  <si>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</si>
  <si>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</si>
  <si>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</si>
  <si>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</si>
  <si>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</si>
  <si>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</si>
  <si>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</si>
  <si>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</si>
  <si>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</si>
  <si>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</si>
  <si>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</si>
  <si>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</si>
  <si>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</si>
  <si>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</si>
  <si>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</si>
  <si>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</si>
  <si>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</si>
  <si>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</si>
  <si>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</si>
  <si>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</si>
  <si>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</si>
  <si>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</si>
  <si>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</si>
  <si>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</si>
  <si>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</si>
  <si>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</si>
  <si>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</si>
  <si>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</si>
  <si>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</si>
  <si>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</si>
  <si>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</si>
  <si>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</si>
  <si>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</si>
  <si>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</si>
  <si>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</si>
  <si>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</si>
  <si>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</si>
  <si>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</si>
  <si>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</si>
  <si>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</si>
  <si>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</si>
  <si>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</si>
  <si>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</si>
  <si>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</si>
  <si>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</si>
  <si>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</si>
  <si>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</si>
  <si>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</si>
  <si>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</si>
  <si>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</si>
  <si>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</si>
  <si>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</si>
  <si>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</si>
  <si>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</si>
  <si>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</si>
  <si>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</si>
  <si>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</si>
  <si>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</si>
  <si>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</si>
  <si>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</si>
  <si>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</si>
  <si>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</si>
  <si>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</si>
  <si>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</si>
  <si>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</si>
  <si>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</si>
  <si>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</si>
  <si>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</si>
  <si>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</si>
  <si>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</si>
  <si>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</si>
  <si>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</si>
  <si>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</si>
  <si>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</si>
  <si>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</si>
  <si>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</si>
  <si>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</si>
  <si>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</si>
  <si>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</si>
  <si>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</si>
  <si>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</si>
  <si>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</si>
  <si>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</si>
  <si>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</si>
  <si>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</si>
  <si>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</si>
  <si>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</si>
  <si>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</si>
  <si>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</si>
  <si>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</si>
  <si>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</si>
  <si>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</si>
  <si>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</si>
  <si>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</si>
  <si>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</si>
  <si>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</si>
  <si>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</si>
  <si>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</si>
  <si>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</si>
  <si>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</si>
  <si>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</si>
  <si>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</si>
  <si>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</si>
  <si>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</si>
  <si>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</si>
  <si>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</si>
  <si>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</si>
  <si>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</si>
  <si>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</si>
  <si>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</si>
  <si>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</si>
  <si>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</si>
  <si>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</si>
  <si>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</si>
  <si>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</si>
  <si>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</si>
  <si>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</si>
  <si>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</si>
  <si>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</si>
  <si>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</si>
  <si>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</si>
  <si>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</si>
  <si>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</si>
  <si>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</si>
  <si>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</si>
  <si>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</si>
  <si>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</si>
  <si>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</si>
  <si>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</si>
  <si>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</si>
  <si>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</si>
  <si>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</si>
  <si>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</si>
  <si>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</si>
  <si>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</si>
  <si>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</si>
  <si>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</si>
  <si>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</si>
  <si>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</si>
  <si>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</si>
  <si>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</si>
  <si>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</si>
  <si>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</si>
  <si>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</si>
  <si>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</si>
  <si>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</si>
  <si>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</si>
  <si>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</si>
  <si>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</si>
  <si>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</si>
  <si>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</si>
  <si>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</si>
  <si>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</si>
  <si>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</si>
  <si>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</si>
  <si>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</si>
  <si>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</si>
  <si>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</si>
  <si>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</si>
  <si>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</si>
  <si>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</si>
  <si>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</si>
  <si>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</si>
  <si>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</si>
  <si>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</si>
  <si>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</si>
  <si>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</si>
  <si>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</si>
  <si>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</si>
  <si>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</si>
  <si>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</si>
  <si>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</si>
  <si>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</si>
  <si>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</si>
  <si>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</si>
  <si>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</si>
  <si>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</si>
  <si>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</si>
  <si>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</si>
  <si>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</si>
  <si>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</si>
  <si>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</si>
  <si>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</si>
  <si>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</si>
  <si>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</si>
  <si>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</si>
  <si>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</si>
  <si>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</si>
  <si>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</si>
  <si>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</si>
  <si>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</si>
  <si>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</si>
  <si>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</si>
  <si>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</si>
  <si>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</si>
  <si>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</si>
  <si>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</si>
  <si>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</si>
  <si>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</si>
  <si>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</si>
  <si>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</si>
  <si>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</si>
  <si>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</si>
  <si>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</si>
  <si>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</si>
  <si>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</si>
  <si>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</si>
  <si>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</si>
  <si>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</si>
  <si>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</si>
  <si>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</si>
  <si>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</si>
  <si>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</si>
  <si>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</si>
  <si>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</si>
  <si>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</si>
  <si>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</si>
  <si>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</si>
  <si>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</si>
  <si>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</si>
  <si>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</si>
  <si>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</si>
  <si>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</si>
  <si>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</si>
  <si>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</si>
  <si>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</si>
  <si>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</si>
  <si>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</si>
  <si>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</si>
  <si>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</si>
  <si>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</si>
  <si>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</si>
  <si>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</si>
  <si>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</si>
  <si>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</si>
  <si>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</si>
  <si>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</si>
  <si>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</si>
  <si>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</si>
  <si>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</si>
  <si>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</si>
  <si>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</si>
  <si>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</si>
  <si>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</si>
  <si>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</si>
  <si>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</si>
  <si>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</si>
  <si>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</si>
  <si>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</si>
  <si>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</si>
  <si>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</si>
  <si>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</si>
  <si>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</si>
  <si>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</si>
  <si>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</si>
  <si>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</si>
  <si>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</si>
  <si>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</si>
  <si>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</si>
  <si>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</si>
  <si>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</si>
  <si>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</si>
  <si>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</si>
  <si>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</si>
  <si>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</si>
  <si>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</si>
  <si>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</si>
  <si>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</si>
  <si>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</si>
  <si>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</si>
  <si>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</si>
  <si>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</si>
  <si>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</si>
  <si>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</si>
  <si>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</si>
  <si>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</si>
  <si>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</si>
  <si>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</si>
  <si>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</si>
  <si>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</si>
  <si>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</si>
  <si>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</si>
  <si>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</si>
  <si>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</si>
  <si>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</si>
  <si>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</si>
  <si>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</si>
  <si>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</si>
  <si>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</si>
  <si>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</si>
  <si>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</si>
  <si>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</si>
  <si>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</si>
  <si>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</si>
  <si>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</si>
  <si>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</si>
  <si>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</si>
  <si>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</si>
  <si>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</si>
  <si>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</si>
  <si>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</si>
  <si>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</si>
  <si>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</si>
  <si>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</si>
  <si>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</si>
  <si>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</si>
  <si>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</si>
  <si>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</si>
  <si>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</si>
  <si>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</si>
  <si>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</si>
  <si>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</si>
  <si>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</si>
  <si>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</si>
  <si>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</si>
  <si>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</si>
  <si>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</si>
  <si>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</si>
  <si>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</si>
  <si>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</si>
  <si>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</si>
  <si>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</si>
  <si>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</si>
  <si>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</si>
  <si>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</si>
  <si>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</si>
  <si>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</si>
  <si>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</si>
  <si>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</si>
  <si>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</si>
  <si>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</si>
  <si>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</si>
  <si>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</si>
  <si>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</si>
  <si>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</si>
  <si>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</si>
  <si>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</si>
  <si>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</si>
  <si>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</si>
  <si>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</si>
  <si>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</si>
  <si>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</si>
  <si>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</si>
  <si>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</si>
  <si>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</si>
  <si>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</si>
  <si>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</si>
  <si>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</si>
  <si>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</si>
  <si>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</si>
  <si>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</si>
  <si>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</si>
  <si>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</si>
  <si>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</si>
  <si>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</si>
  <si>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</si>
  <si>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</si>
  <si>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</si>
  <si>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</si>
  <si>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</si>
  <si>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</si>
  <si>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</si>
  <si>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</si>
  <si>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</si>
  <si>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</si>
  <si>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</si>
  <si>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</si>
  <si>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</si>
  <si>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</si>
  <si>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</si>
  <si>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</si>
  <si>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</si>
  <si>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</si>
  <si>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</si>
  <si>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</si>
  <si>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</si>
  <si>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</si>
  <si>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</si>
  <si>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</si>
  <si>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</si>
  <si>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</si>
  <si>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</si>
  <si>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</si>
  <si>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</si>
  <si>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</si>
  <si>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</si>
  <si>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</si>
  <si>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</si>
  <si>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</si>
  <si>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</si>
  <si>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</si>
  <si>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</si>
  <si>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</si>
  <si>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</si>
  <si>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</si>
  <si>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</si>
  <si>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</si>
  <si>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</si>
  <si>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</si>
  <si>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</si>
  <si>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</si>
  <si>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</si>
  <si>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</si>
  <si>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</si>
  <si>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</si>
  <si>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</si>
  <si>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</si>
  <si>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</si>
  <si>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</si>
  <si>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</si>
  <si>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</si>
  <si>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</si>
  <si>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</si>
  <si>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</si>
  <si>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</si>
  <si>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</si>
  <si>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</si>
  <si>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</si>
  <si>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</si>
  <si>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</si>
  <si>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</si>
  <si>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</si>
  <si>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</si>
  <si>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</si>
  <si>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</si>
  <si>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</si>
  <si>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</si>
  <si>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</si>
  <si>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</si>
  <si>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</si>
  <si>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</si>
  <si>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</si>
  <si>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</si>
  <si>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</si>
  <si>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</si>
  <si>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</si>
  <si>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</si>
  <si>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</si>
  <si>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</si>
  <si>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</si>
  <si>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</si>
  <si>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</si>
  <si>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</si>
  <si>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</si>
  <si>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</si>
  <si>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</si>
  <si>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</si>
  <si>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</si>
  <si>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</si>
  <si>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</si>
  <si>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</si>
  <si>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</si>
  <si>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</si>
  <si>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</si>
  <si>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</si>
  <si>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</si>
  <si>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</si>
  <si>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</si>
  <si>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</si>
  <si>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</si>
  <si>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</si>
  <si>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</si>
  <si>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</si>
  <si>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</si>
  <si>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</si>
  <si>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</si>
  <si>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</si>
  <si>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</si>
  <si>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</si>
  <si>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</si>
  <si>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</si>
  <si>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</si>
  <si>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</si>
  <si>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</si>
  <si>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</si>
  <si>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</si>
  <si>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</si>
  <si>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</si>
  <si>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</si>
  <si>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</si>
  <si>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</si>
  <si>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</si>
  <si>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</si>
  <si>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</si>
  <si>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</si>
  <si>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</si>
  <si>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</si>
  <si>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</si>
  <si>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</si>
  <si>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</si>
  <si>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</si>
  <si>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</si>
  <si>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</si>
  <si>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</si>
  <si>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</si>
  <si>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</si>
  <si>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</si>
  <si>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</si>
  <si>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</si>
  <si>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</si>
  <si>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</si>
  <si>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</si>
  <si>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</si>
  <si>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</si>
  <si>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</si>
  <si>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</si>
  <si>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</si>
  <si>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</si>
  <si>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</si>
  <si>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</si>
  <si>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</si>
  <si>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</si>
  <si>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</si>
  <si>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</si>
  <si>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</si>
  <si>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</si>
  <si>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</si>
  <si>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</si>
  <si>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</si>
  <si>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</si>
  <si>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</si>
  <si>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</si>
  <si>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</si>
  <si>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</si>
  <si>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</si>
  <si>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</si>
  <si>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</si>
  <si>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</si>
  <si>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</si>
  <si>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</si>
  <si>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</si>
  <si>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</si>
  <si>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</si>
  <si>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</si>
  <si>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</si>
  <si>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</si>
  <si>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</si>
  <si>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</si>
  <si>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</si>
  <si>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</si>
  <si>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</si>
  <si>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</si>
  <si>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</si>
  <si>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</si>
  <si>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</si>
  <si>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</si>
  <si>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</si>
  <si>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</si>
  <si>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</si>
  <si>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</si>
  <si>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</si>
  <si>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</si>
  <si>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</si>
  <si>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</si>
  <si>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</si>
  <si>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</si>
  <si>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</si>
  <si>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</si>
  <si>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</si>
  <si>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</si>
  <si>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</si>
  <si>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</si>
  <si>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</si>
  <si>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</si>
  <si>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</si>
  <si>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</si>
  <si>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</si>
  <si>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</si>
  <si>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</si>
  <si>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</si>
  <si>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</si>
  <si>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</si>
  <si>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</si>
  <si>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</si>
  <si>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</si>
  <si>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</si>
  <si>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</si>
  <si>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</si>
  <si>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</si>
  <si>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</si>
  <si>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</si>
  <si>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</si>
  <si>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</si>
  <si>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</si>
  <si>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</si>
  <si>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</si>
  <si>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</si>
  <si>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</si>
  <si>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</si>
  <si>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</si>
  <si>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</si>
  <si>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</si>
  <si>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</si>
  <si>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</si>
  <si>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</si>
  <si>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</si>
  <si>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</si>
  <si>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</si>
  <si>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</si>
  <si>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</si>
  <si>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</si>
  <si>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</si>
  <si>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</si>
  <si>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</si>
  <si>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</si>
  <si>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</si>
  <si>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</si>
  <si>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</si>
  <si>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</si>
  <si>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</si>
  <si>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</si>
  <si>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</si>
  <si>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</si>
  <si>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</si>
  <si>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</si>
  <si>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</si>
  <si>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</si>
  <si>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</si>
  <si>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</si>
  <si>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</si>
  <si>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</si>
  <si>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</si>
  <si>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</si>
  <si>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</si>
  <si>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</si>
  <si>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</si>
  <si>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</si>
  <si>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</si>
  <si>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</si>
  <si>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</si>
  <si>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</si>
  <si>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</si>
  <si>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</si>
  <si>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</si>
  <si>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</si>
  <si>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</si>
  <si>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</si>
  <si>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</si>
  <si>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</si>
  <si>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</si>
  <si>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</si>
  <si>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</si>
  <si>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</si>
  <si>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</si>
  <si>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</si>
  <si>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</si>
  <si>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</si>
  <si>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</si>
  <si>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</si>
  <si>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</si>
  <si>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</si>
  <si>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</si>
  <si>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</si>
  <si>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</si>
  <si>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</si>
  <si>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</si>
  <si>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</si>
  <si>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</si>
  <si>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</si>
  <si>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</si>
  <si>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</si>
  <si>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</si>
  <si>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</si>
  <si>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</si>
  <si>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</si>
  <si>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</si>
  <si>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</si>
  <si>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</si>
  <si>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</si>
  <si>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</si>
  <si>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</si>
  <si>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</si>
  <si>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</si>
  <si>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</si>
  <si>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</si>
  <si>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</si>
  <si>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</si>
  <si>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</si>
  <si>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</si>
  <si>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</si>
  <si>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</si>
  <si>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</si>
  <si>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</si>
  <si>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</si>
  <si>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</si>
  <si>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</si>
  <si>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</si>
  <si>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</si>
  <si>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</si>
  <si>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</si>
  <si>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</si>
  <si>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</si>
  <si>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</si>
  <si>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</si>
  <si>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</si>
  <si>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</si>
  <si>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</si>
  <si>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</si>
  <si>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</si>
  <si>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</si>
  <si>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</si>
  <si>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</si>
  <si>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</si>
  <si>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</si>
  <si>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</si>
  <si>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</si>
  <si>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</si>
  <si>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</si>
  <si>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</si>
  <si>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</si>
  <si>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</si>
  <si>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</si>
  <si>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</si>
  <si>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</si>
  <si>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</si>
  <si>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</si>
  <si>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</si>
  <si>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</si>
  <si>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</si>
  <si>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</si>
  <si>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</si>
  <si>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</si>
  <si>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</si>
  <si>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</si>
  <si>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</si>
  <si>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</si>
  <si>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</si>
  <si>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</si>
  <si>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</si>
  <si>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</si>
  <si>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</si>
  <si>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</si>
  <si>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</si>
  <si>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</si>
  <si>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</si>
  <si>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</si>
  <si>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</si>
  <si>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</si>
  <si>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</si>
  <si>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</si>
  <si>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</si>
  <si>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</si>
  <si>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</si>
  <si>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</si>
  <si>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</si>
  <si>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</si>
  <si>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</si>
  <si>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</si>
  <si>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</si>
  <si>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</si>
  <si>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</si>
  <si>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</si>
  <si>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</si>
  <si>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</si>
  <si>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</si>
  <si>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</si>
  <si>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</si>
  <si>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</si>
  <si>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</si>
  <si>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</si>
  <si>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</si>
  <si>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</si>
  <si>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</si>
  <si>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</si>
  <si>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</si>
  <si>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</si>
  <si>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</si>
  <si>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</si>
  <si>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</si>
  <si>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</si>
  <si>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</si>
  <si>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</si>
  <si>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</si>
  <si>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</si>
  <si>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</si>
  <si>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</si>
  <si>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</si>
  <si>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</si>
  <si>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</si>
  <si>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</si>
  <si>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</si>
  <si>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</si>
  <si>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</si>
  <si>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</si>
  <si>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</si>
  <si>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</si>
  <si>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</si>
  <si>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</si>
  <si>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</si>
  <si>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</si>
  <si>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</si>
  <si>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</si>
  <si>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</si>
  <si>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</si>
  <si>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</si>
  <si>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</si>
  <si>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</si>
  <si>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</si>
  <si>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</si>
  <si>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</si>
  <si>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</si>
  <si>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</si>
  <si>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</si>
  <si>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</si>
  <si>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</si>
  <si>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</si>
  <si>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</si>
  <si>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</si>
  <si>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</si>
  <si>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</si>
  <si>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</si>
  <si>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</si>
  <si>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</si>
  <si>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</si>
  <si>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</si>
  <si>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</si>
  <si>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</si>
  <si>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</si>
  <si>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</si>
  <si>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</si>
  <si>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</si>
  <si>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</si>
  <si>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</si>
  <si>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</si>
  <si>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</si>
  <si>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</si>
  <si>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</si>
  <si>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</si>
  <si>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</si>
  <si>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</si>
  <si>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</si>
  <si>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</si>
  <si>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</si>
  <si>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</si>
  <si>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</si>
  <si>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</si>
  <si>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</si>
  <si>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</si>
  <si>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</si>
  <si>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</si>
  <si>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</si>
  <si>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</si>
  <si>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</si>
  <si>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</si>
  <si>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</si>
  <si>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</si>
  <si>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</si>
  <si>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</si>
  <si>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</si>
  <si>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</si>
  <si>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</si>
  <si>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</si>
  <si>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</si>
  <si>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</si>
  <si>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</si>
  <si>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</si>
  <si>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</si>
  <si>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</si>
  <si>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</si>
  <si>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</si>
  <si>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</si>
  <si>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</si>
  <si>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</si>
  <si>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</si>
  <si>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</si>
  <si>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</si>
  <si>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</si>
  <si>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</si>
  <si>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</si>
  <si>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</si>
  <si>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</si>
  <si>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</si>
  <si>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</si>
  <si>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</si>
  <si>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</si>
  <si>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</si>
  <si>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</si>
  <si>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</si>
  <si>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</si>
  <si>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</si>
  <si>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</si>
  <si>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</si>
  <si>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</si>
  <si>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</si>
  <si>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</si>
  <si>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</si>
  <si>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</si>
  <si>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</si>
  <si>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</si>
  <si>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</si>
  <si>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</si>
  <si>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</si>
  <si>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</si>
  <si>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</si>
  <si>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</si>
  <si>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</si>
  <si>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</si>
  <si>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</si>
  <si>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</si>
  <si>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</si>
  <si>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</si>
  <si>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</si>
  <si>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</si>
  <si>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</si>
  <si>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</si>
  <si>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</si>
  <si>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</si>
  <si>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</si>
  <si>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</si>
  <si>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</si>
  <si>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</si>
  <si>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</si>
  <si>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</si>
  <si>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</si>
  <si>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</si>
  <si>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</si>
  <si>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</si>
  <si>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</si>
  <si>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</si>
  <si>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</si>
  <si>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</si>
  <si>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</si>
  <si>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</si>
  <si>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</si>
  <si>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</si>
  <si>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</si>
  <si>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</si>
  <si>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</si>
  <si>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</si>
  <si>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</si>
  <si>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</si>
  <si>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</si>
  <si>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</si>
  <si>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</si>
  <si>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</si>
  <si>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</si>
  <si>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</si>
  <si>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</si>
  <si>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</si>
  <si>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</si>
  <si>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</si>
  <si>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</si>
  <si>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</si>
  <si>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</si>
  <si>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</si>
  <si>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</si>
  <si>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</si>
  <si>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</si>
  <si>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</si>
  <si>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</si>
  <si>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</si>
  <si>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</si>
  <si>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</si>
  <si>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</si>
  <si>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</si>
  <si>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</si>
  <si>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</si>
  <si>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</si>
  <si>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</si>
  <si>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</si>
  <si>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</si>
  <si>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</si>
  <si>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</si>
  <si>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</si>
  <si>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</si>
  <si>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</si>
  <si>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</si>
  <si>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</si>
  <si>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</si>
  <si>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</si>
  <si>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</si>
  <si>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</si>
  <si>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</si>
  <si>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</si>
  <si>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</si>
  <si>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</si>
  <si>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</si>
  <si>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</si>
  <si>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</si>
  <si>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</si>
  <si>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</si>
  <si>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</si>
  <si>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</si>
  <si>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</si>
  <si>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</si>
  <si>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</si>
  <si>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</si>
  <si>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</si>
  <si>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</si>
  <si>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</si>
  <si>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</si>
  <si>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</si>
  <si>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</si>
  <si>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</si>
  <si>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</si>
  <si>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</si>
  <si>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</si>
  <si>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</si>
  <si>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</si>
  <si>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</si>
  <si>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</si>
  <si>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</si>
  <si>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</si>
  <si>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</si>
  <si>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</si>
  <si>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</si>
  <si>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</si>
  <si>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</si>
  <si>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</si>
  <si>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</si>
  <si>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</si>
  <si>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</si>
  <si>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</si>
  <si>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</si>
  <si>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</si>
  <si>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</si>
  <si>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</si>
  <si>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</si>
  <si>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</si>
  <si>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</si>
  <si>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</si>
  <si>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</si>
  <si>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</si>
  <si>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</si>
  <si>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</si>
  <si>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</si>
  <si>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</si>
  <si>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</si>
  <si>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</si>
  <si>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</si>
  <si>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</si>
  <si>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</si>
  <si>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</si>
  <si>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</si>
  <si>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</si>
  <si>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</si>
  <si>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</si>
  <si>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</si>
  <si>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</si>
  <si>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</si>
  <si>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</si>
  <si>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</si>
  <si>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</si>
  <si>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</si>
  <si>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</si>
  <si>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</si>
  <si>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</si>
  <si>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</si>
  <si>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</si>
  <si>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</si>
  <si>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</si>
  <si>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</si>
  <si>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</si>
  <si>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</si>
  <si>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</si>
  <si>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</si>
  <si>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</si>
  <si>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</si>
  <si>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</si>
  <si>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</si>
  <si>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</si>
  <si>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</si>
  <si>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</si>
  <si>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</si>
  <si>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</si>
  <si>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</si>
  <si>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</si>
  <si>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</si>
  <si>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</si>
  <si>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</si>
  <si>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</si>
  <si>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</si>
  <si>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</si>
  <si>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</si>
  <si>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</si>
  <si>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</si>
  <si>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</si>
  <si>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</si>
  <si>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</si>
  <si>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</si>
  <si>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</si>
  <si>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</si>
  <si>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</si>
  <si>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</si>
  <si>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</si>
  <si>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</si>
  <si>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</si>
  <si>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</si>
  <si>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</si>
  <si>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</si>
  <si>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</si>
  <si>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</si>
  <si>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</si>
  <si>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</si>
  <si>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</si>
  <si>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</si>
  <si>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</si>
  <si>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</si>
  <si>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</si>
  <si>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</si>
  <si>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</si>
  <si>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</si>
  <si>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</si>
  <si>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</si>
  <si>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</si>
  <si>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</si>
  <si>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</si>
  <si>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</si>
  <si>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</si>
  <si>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</si>
  <si>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</si>
  <si>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</si>
  <si>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</si>
  <si>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</si>
  <si>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</si>
  <si>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</si>
  <si>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</si>
  <si>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</si>
  <si>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</si>
  <si>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</si>
  <si>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</si>
  <si>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</si>
  <si>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</si>
  <si>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</si>
  <si>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</si>
  <si>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</si>
  <si>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</si>
  <si>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</si>
  <si>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</si>
  <si>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</si>
  <si>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</si>
  <si>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</si>
  <si>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</si>
  <si>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</si>
  <si>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</si>
  <si>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</si>
  <si>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</si>
  <si>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</si>
  <si>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</si>
  <si>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</si>
  <si>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</si>
  <si>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</si>
  <si>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</si>
  <si>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</si>
  <si>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</si>
  <si>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</si>
  <si>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</si>
  <si>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</si>
  <si>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</si>
  <si>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</si>
  <si>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</si>
  <si>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</si>
  <si>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</si>
  <si>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</si>
  <si>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</si>
  <si>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</si>
  <si>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</si>
  <si>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</si>
  <si>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</si>
  <si>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</si>
  <si>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</si>
  <si>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</si>
  <si>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</si>
  <si>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</si>
  <si>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</si>
  <si>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</si>
  <si>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</si>
  <si>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</si>
  <si>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</si>
  <si>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</si>
  <si>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</si>
  <si>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</si>
  <si>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</si>
  <si>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</si>
  <si>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</si>
  <si>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</si>
  <si>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</si>
  <si>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</si>
  <si>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</si>
  <si>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</si>
  <si>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</si>
  <si>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</si>
  <si>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</si>
  <si>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</si>
  <si>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</si>
  <si>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</si>
  <si>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</si>
  <si>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</si>
  <si>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</si>
  <si>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</si>
  <si>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</si>
  <si>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</si>
  <si>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</si>
  <si>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</si>
  <si>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</si>
  <si>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</si>
  <si>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</si>
  <si>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</si>
  <si>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</si>
  <si>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</si>
  <si>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</si>
  <si>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</si>
  <si>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</si>
  <si>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</si>
  <si>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</si>
  <si>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</si>
  <si>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</si>
  <si>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</si>
  <si>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</si>
  <si>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</si>
  <si>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</si>
  <si>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</si>
  <si>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</si>
  <si>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</si>
  <si>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</si>
  <si>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</si>
  <si>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</si>
  <si>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</si>
  <si>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</si>
  <si>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</si>
  <si>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</si>
  <si>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</si>
  <si>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</si>
  <si>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</si>
  <si>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</si>
  <si>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</si>
  <si>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</si>
  <si>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</si>
  <si>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</si>
  <si>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</si>
  <si>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</si>
  <si>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</si>
  <si>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</si>
  <si>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</si>
  <si>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</si>
  <si>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</si>
  <si>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</si>
  <si>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</si>
  <si>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</si>
  <si>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</si>
  <si>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</si>
  <si>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</si>
  <si>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</si>
  <si>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</si>
  <si>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</si>
  <si>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</si>
  <si>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</si>
  <si>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</si>
  <si>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</si>
  <si>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</si>
  <si>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</si>
  <si>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</si>
  <si>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</si>
  <si>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</si>
  <si>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</si>
  <si>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</si>
  <si>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</si>
  <si>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</si>
  <si>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</si>
  <si>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</si>
  <si>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</si>
  <si>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</si>
  <si>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</si>
  <si>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</si>
  <si>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</si>
  <si>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</si>
  <si>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</si>
  <si>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</si>
  <si>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</si>
  <si>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</si>
  <si>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</si>
  <si>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</si>
  <si>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</si>
  <si>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</si>
  <si>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</si>
  <si>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</si>
  <si>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</si>
  <si>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</si>
  <si>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</si>
  <si>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</si>
  <si>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</si>
  <si>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</si>
  <si>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</si>
  <si>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</si>
  <si>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</si>
  <si>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</si>
  <si>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</si>
  <si>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</si>
  <si>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</si>
  <si>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</si>
  <si>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</si>
  <si>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</si>
  <si>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</si>
  <si>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</si>
  <si>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</si>
  <si>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</si>
  <si>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</si>
  <si>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</si>
  <si>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</si>
  <si>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</si>
  <si>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</si>
  <si>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</si>
  <si>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</si>
  <si>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</si>
  <si>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</si>
  <si>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</si>
  <si>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</si>
  <si>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</si>
  <si>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</si>
  <si>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</si>
  <si>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</si>
  <si>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</si>
  <si>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</si>
  <si>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</si>
  <si>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</si>
  <si>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</si>
  <si>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</si>
  <si>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</si>
  <si>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</si>
  <si>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</si>
  <si>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</si>
  <si>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</si>
  <si>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</si>
  <si>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</si>
  <si>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</si>
  <si>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</si>
  <si>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</si>
  <si>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</si>
  <si>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</si>
  <si>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</si>
  <si>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</si>
  <si>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</si>
  <si>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</si>
  <si>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</si>
  <si>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</si>
  <si>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</si>
  <si>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</si>
  <si>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</si>
  <si>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</si>
  <si>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</si>
  <si>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</si>
  <si>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</si>
  <si>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</si>
  <si>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</si>
  <si>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</si>
  <si>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</si>
  <si>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</si>
  <si>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</si>
  <si>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</si>
  <si>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</si>
  <si>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</si>
  <si>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</si>
  <si>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</si>
  <si>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</si>
  <si>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</si>
  <si>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</si>
  <si>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</si>
  <si>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</si>
  <si>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</si>
  <si>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</si>
  <si>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</si>
  <si>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</si>
  <si>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</si>
  <si>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</si>
  <si>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</si>
  <si>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</si>
  <si>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</si>
  <si>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</si>
  <si>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</si>
  <si>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</si>
  <si>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</si>
  <si>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</si>
  <si>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</si>
  <si>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</si>
  <si>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</si>
  <si>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</si>
  <si>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</si>
  <si>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</si>
  <si>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</si>
  <si>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</si>
  <si>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</si>
  <si>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</si>
  <si>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</si>
  <si>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</si>
  <si>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</si>
  <si>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</si>
  <si>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</si>
  <si>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</si>
  <si>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</si>
  <si>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</si>
  <si>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</si>
  <si>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</si>
  <si>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</si>
  <si>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</si>
  <si>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</si>
  <si>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</si>
  <si>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</si>
  <si>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</si>
  <si>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</si>
  <si>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</si>
  <si>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</si>
  <si>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</si>
  <si>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</si>
  <si>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</si>
  <si>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</si>
  <si>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</si>
  <si>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</si>
  <si>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</si>
  <si>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</si>
  <si>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</si>
  <si>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</si>
  <si>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</si>
  <si>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</si>
  <si>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</si>
  <si>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</si>
  <si>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</si>
  <si>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</si>
  <si>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</si>
  <si>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</si>
  <si>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</si>
  <si>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</si>
  <si>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</si>
  <si>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</si>
  <si>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</si>
  <si>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</si>
  <si>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</si>
  <si>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</si>
  <si>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</si>
  <si>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</si>
  <si>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</si>
  <si>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</si>
  <si>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</si>
  <si>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</si>
  <si>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</si>
  <si>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</si>
  <si>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</si>
  <si>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</si>
  <si>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</si>
  <si>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</si>
  <si>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</si>
  <si>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</si>
  <si>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</si>
  <si>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</si>
  <si>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</si>
  <si>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</si>
  <si>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</si>
  <si>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</si>
  <si>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</si>
  <si>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</si>
  <si>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</si>
  <si>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</si>
  <si>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</si>
  <si>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</si>
  <si>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</si>
  <si>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</si>
  <si>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</si>
  <si>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</si>
  <si>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</si>
  <si>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</si>
  <si>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</si>
  <si>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</si>
  <si>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</si>
  <si>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</si>
  <si>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</si>
  <si>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</si>
  <si>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</si>
  <si>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</si>
  <si>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</si>
  <si>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</si>
  <si>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</si>
  <si>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</si>
  <si>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</si>
  <si>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</si>
  <si>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</si>
  <si>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</si>
  <si>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</si>
  <si>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</si>
  <si>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</si>
  <si>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</si>
  <si>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</si>
  <si>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</si>
  <si>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</si>
  <si>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</si>
  <si>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</si>
  <si>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</si>
  <si>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</si>
  <si>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</si>
  <si>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</si>
  <si>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</si>
  <si>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</si>
  <si>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</si>
  <si>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</si>
  <si>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</si>
  <si>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</si>
  <si>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</si>
  <si>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</si>
  <si>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</si>
  <si>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</si>
  <si>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</si>
  <si>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</si>
  <si>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</si>
  <si>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</si>
  <si>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</si>
  <si>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</si>
  <si>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</si>
  <si>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</si>
  <si>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</si>
  <si>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</si>
  <si>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</si>
  <si>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</si>
  <si>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</si>
  <si>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</si>
  <si>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</si>
  <si>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</si>
  <si>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</si>
  <si>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</si>
  <si>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</si>
  <si>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</si>
  <si>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</si>
  <si>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</si>
  <si>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</si>
  <si>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</si>
  <si>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</si>
  <si>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</si>
  <si>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</si>
  <si>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</si>
  <si>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</si>
  <si>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</si>
  <si>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</si>
  <si>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</si>
  <si>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</si>
  <si>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</si>
  <si>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</si>
  <si>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</si>
  <si>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</si>
  <si>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</si>
  <si>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</si>
  <si>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</si>
  <si>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</si>
  <si>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</si>
  <si>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</si>
  <si>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</si>
  <si>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</si>
  <si>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</si>
  <si>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</si>
  <si>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</si>
  <si>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</si>
  <si>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</si>
  <si>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</si>
  <si>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</si>
  <si>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</si>
  <si>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</si>
  <si>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</si>
  <si>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</si>
  <si>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</si>
  <si>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</si>
  <si>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</si>
  <si>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</si>
  <si>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</si>
  <si>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</si>
  <si>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</si>
  <si>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</si>
  <si>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</si>
  <si>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</si>
  <si>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</si>
  <si>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</si>
  <si>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</si>
  <si>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</si>
  <si>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</si>
  <si>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</si>
  <si>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</si>
  <si>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</si>
  <si>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</si>
  <si>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</si>
  <si>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</si>
  <si>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</si>
  <si>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</si>
  <si>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</si>
  <si>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</si>
  <si>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</si>
  <si>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</si>
  <si>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</si>
  <si>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</si>
  <si>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</si>
  <si>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</si>
  <si>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</si>
  <si>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</si>
  <si>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</si>
  <si>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</si>
  <si>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</si>
  <si>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</si>
  <si>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</si>
  <si>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</si>
  <si>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</si>
  <si>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</si>
  <si>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</si>
  <si>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</si>
  <si>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</si>
  <si>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</si>
  <si>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</si>
  <si>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</si>
  <si>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</si>
  <si>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</si>
  <si>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</si>
  <si>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</si>
  <si>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</si>
  <si>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</si>
  <si>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</si>
  <si>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</si>
  <si>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</si>
  <si>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</si>
  <si>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</si>
  <si>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</si>
  <si>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</si>
  <si>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</si>
  <si>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</si>
  <si>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</si>
  <si>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</si>
  <si>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</si>
  <si>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</si>
  <si>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</si>
  <si>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</si>
  <si>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</si>
  <si>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</si>
  <si>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</si>
  <si>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</si>
  <si>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</si>
  <si>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</si>
  <si>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</si>
  <si>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</si>
  <si>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</si>
  <si>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</si>
  <si>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</si>
  <si>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</si>
  <si>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</si>
  <si>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</si>
  <si>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</si>
  <si>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</si>
  <si>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</si>
  <si>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</si>
  <si>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</si>
  <si>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</si>
  <si>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</si>
  <si>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</si>
  <si>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</si>
  <si>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</si>
  <si>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</si>
  <si>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</si>
  <si>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</si>
  <si>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</si>
  <si>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</si>
  <si>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</si>
  <si>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</si>
  <si>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</si>
  <si>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</si>
  <si>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</si>
  <si>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</si>
  <si>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</si>
  <si>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</si>
  <si>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</si>
  <si>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</si>
  <si>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</si>
  <si>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</si>
  <si>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</si>
  <si>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</si>
  <si>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</si>
  <si>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</si>
  <si>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</si>
  <si>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</si>
  <si>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</si>
  <si>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</si>
  <si>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</si>
  <si>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</si>
  <si>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</si>
  <si>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</si>
  <si>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</si>
  <si>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</si>
  <si>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</si>
  <si>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</si>
  <si>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</si>
  <si>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</si>
  <si>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</si>
  <si>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</si>
  <si>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</si>
  <si>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</si>
  <si>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</si>
  <si>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</si>
  <si>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</si>
  <si>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</si>
  <si>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</si>
  <si>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</si>
  <si>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</si>
  <si>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</si>
  <si>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</si>
  <si>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</si>
  <si>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</si>
  <si>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</si>
  <si>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</si>
  <si>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</si>
  <si>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</si>
  <si>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</si>
  <si>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</si>
  <si>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</si>
  <si>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</si>
  <si>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</si>
  <si>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</si>
  <si>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</si>
  <si>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</si>
  <si>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</si>
  <si>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</si>
  <si>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</si>
  <si>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</si>
  <si>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</si>
  <si>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</si>
  <si>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</si>
  <si>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</si>
  <si>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</si>
  <si>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</si>
  <si>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</si>
  <si>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</si>
  <si>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</si>
  <si>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</si>
  <si>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</si>
  <si>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</si>
  <si>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</si>
  <si>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</si>
  <si>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</si>
  <si>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</si>
  <si>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</si>
  <si>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</si>
  <si>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</si>
  <si>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</si>
  <si>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</si>
  <si>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</si>
  <si>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</si>
  <si>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</si>
  <si>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</si>
  <si>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</si>
  <si>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</si>
  <si>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</si>
  <si>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</si>
  <si>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</si>
  <si>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</si>
  <si>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</si>
  <si>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</si>
  <si>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</si>
  <si>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</si>
  <si>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</si>
  <si>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</si>
  <si>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</si>
  <si>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</si>
  <si>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</si>
  <si>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</si>
  <si>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</si>
  <si>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</si>
  <si>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</si>
  <si>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</si>
  <si>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</si>
  <si>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</si>
  <si>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</si>
  <si>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</si>
  <si>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</si>
  <si>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</si>
  <si>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</si>
  <si>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</si>
  <si>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</si>
  <si>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</si>
  <si>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</si>
  <si>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</si>
  <si>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</si>
  <si>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</si>
  <si>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</si>
  <si>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</si>
  <si>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</si>
  <si>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</si>
  <si>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</si>
  <si>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</si>
  <si>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</si>
  <si>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</si>
  <si>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</si>
  <si>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</si>
  <si>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</si>
  <si>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</si>
  <si>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</si>
  <si>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</si>
  <si>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</si>
  <si>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</si>
  <si>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</si>
  <si>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</si>
  <si>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</si>
  <si>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</si>
  <si>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</si>
  <si>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</si>
  <si>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</si>
  <si>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</si>
  <si>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</si>
  <si>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</si>
  <si>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</si>
  <si>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</si>
  <si>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</si>
  <si>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</si>
  <si>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</si>
  <si>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</si>
  <si>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</si>
  <si>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</si>
  <si>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</si>
  <si>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</si>
  <si>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</si>
  <si>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</si>
  <si>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</si>
  <si>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</si>
  <si>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</si>
  <si>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</si>
  <si>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</si>
  <si>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</si>
  <si>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</si>
  <si>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</si>
  <si>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</si>
  <si>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</si>
  <si>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</si>
  <si>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</si>
  <si>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</si>
  <si>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</si>
  <si>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</si>
  <si>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</si>
  <si>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</si>
  <si>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</si>
  <si>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</si>
  <si>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</si>
  <si>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</si>
  <si>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</si>
  <si>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</si>
  <si>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</si>
  <si>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</si>
  <si>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</si>
  <si>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</si>
  <si>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</si>
  <si>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</si>
  <si>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</si>
  <si>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</si>
  <si>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</si>
  <si>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</si>
  <si>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</si>
  <si>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</si>
  <si>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</si>
  <si>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</si>
  <si>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</si>
  <si>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</si>
  <si>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</si>
  <si>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</si>
  <si>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</si>
  <si>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</si>
  <si>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</si>
  <si>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</si>
  <si>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</si>
  <si>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</si>
  <si>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</si>
  <si>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</si>
  <si>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</si>
  <si>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</si>
  <si>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</si>
  <si>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</si>
  <si>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</si>
  <si>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</si>
  <si>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</si>
  <si>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</si>
  <si>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</si>
  <si>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</si>
  <si>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</si>
  <si>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</si>
  <si>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</si>
  <si>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</si>
  <si>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</si>
  <si>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</si>
  <si>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</si>
  <si>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</si>
  <si>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</si>
  <si>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</si>
  <si>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</si>
  <si>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</si>
  <si>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</si>
  <si>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</si>
  <si>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</si>
  <si>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</si>
  <si>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</si>
  <si>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</si>
  <si>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</si>
  <si>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</si>
  <si>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</si>
  <si>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</si>
  <si>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</si>
  <si>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</si>
  <si>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</si>
  <si>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</si>
  <si>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</si>
  <si>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</si>
  <si>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</si>
  <si>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</si>
  <si>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</si>
  <si>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</si>
  <si>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</si>
  <si>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</si>
  <si>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</si>
  <si>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</si>
  <si>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</si>
  <si>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</si>
  <si>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</si>
  <si>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</si>
  <si>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</si>
  <si>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</si>
  <si>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</si>
  <si>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</si>
  <si>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</si>
  <si>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</si>
  <si>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</si>
  <si>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</si>
  <si>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</si>
  <si>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</si>
  <si>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</si>
  <si>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</si>
  <si>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</si>
  <si>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</si>
  <si>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</si>
  <si>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</si>
  <si>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</si>
  <si>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</si>
  <si>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</si>
  <si>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</si>
  <si>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</si>
  <si>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</si>
  <si>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</si>
  <si>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</si>
  <si>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</si>
  <si>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</si>
  <si>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</si>
  <si>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</si>
  <si>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</si>
  <si>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</si>
  <si>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</si>
  <si>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</si>
  <si>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</si>
  <si>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</si>
  <si>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</si>
  <si>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</si>
  <si>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</si>
  <si>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</si>
  <si>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</si>
  <si>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</si>
  <si>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</si>
  <si>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</si>
  <si>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</si>
  <si>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</si>
  <si>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</si>
  <si>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</si>
  <si>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</si>
  <si>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</si>
  <si>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</si>
  <si>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</si>
  <si>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</si>
  <si>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</si>
  <si>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</si>
  <si>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</si>
  <si>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</si>
  <si>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</si>
  <si>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</si>
  <si>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</si>
  <si>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</si>
  <si>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</si>
  <si>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</si>
  <si>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</si>
  <si>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</si>
  <si>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</si>
  <si>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</si>
  <si>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</si>
  <si>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</si>
  <si>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</si>
  <si>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</si>
  <si>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</si>
  <si>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</si>
  <si>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</si>
  <si>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</si>
  <si>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</si>
  <si>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</si>
  <si>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</si>
  <si>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</si>
  <si>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</si>
  <si>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</si>
  <si>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</si>
  <si>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</si>
  <si>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</si>
  <si>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</si>
  <si>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</si>
  <si>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</si>
  <si>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</si>
  <si>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</si>
  <si>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</si>
  <si>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</si>
  <si>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</si>
  <si>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</si>
  <si>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</si>
  <si>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</si>
  <si>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</si>
  <si>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</si>
  <si>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</si>
  <si>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</si>
  <si>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</si>
  <si>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</si>
  <si>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</si>
  <si>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</si>
  <si>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</si>
  <si>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</si>
  <si>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</si>
  <si>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</si>
  <si>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</si>
  <si>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</si>
  <si>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</si>
  <si>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</si>
  <si>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</si>
  <si>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</si>
  <si>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</si>
  <si>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</si>
  <si>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</si>
  <si>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</si>
  <si>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</si>
  <si>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</si>
  <si>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</si>
  <si>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</si>
  <si>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</si>
  <si>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</si>
  <si>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</si>
  <si>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</si>
  <si>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</si>
  <si>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</si>
  <si>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</si>
  <si>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</si>
  <si>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</si>
  <si>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</si>
  <si>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</si>
  <si>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</si>
  <si>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</si>
  <si>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</si>
  <si>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</si>
  <si>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</si>
  <si>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</si>
  <si>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</si>
  <si>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</si>
  <si>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</si>
  <si>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</si>
  <si>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</si>
  <si>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</si>
  <si>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</si>
  <si>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</si>
  <si>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</si>
  <si>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</si>
  <si>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</si>
  <si>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</si>
  <si>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</si>
  <si>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</si>
  <si>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</si>
  <si>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</si>
  <si>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</si>
  <si>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</si>
  <si>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</si>
  <si>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</si>
  <si>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</si>
  <si>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</si>
  <si>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</si>
  <si>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</si>
  <si>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</si>
  <si>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</si>
  <si>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</si>
  <si>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</si>
  <si>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</si>
  <si>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</si>
  <si>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</si>
  <si>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</si>
  <si>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</si>
  <si>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</si>
  <si>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</si>
  <si>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</si>
  <si>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</si>
  <si>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</si>
  <si>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</si>
  <si>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</si>
  <si>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</si>
  <si>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</si>
  <si>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</si>
  <si>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</si>
  <si>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</si>
  <si>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</si>
  <si>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</si>
  <si>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</si>
  <si>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</si>
  <si>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</si>
  <si>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</si>
  <si>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</si>
  <si>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</si>
  <si>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</si>
  <si>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</si>
  <si>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</si>
  <si>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</si>
  <si>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</si>
  <si>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</si>
  <si>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</si>
  <si>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</si>
  <si>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</si>
  <si>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</si>
  <si>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</si>
  <si>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</si>
  <si>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</si>
  <si>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</si>
  <si>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</si>
  <si>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</si>
  <si>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</si>
  <si>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</si>
  <si>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</si>
  <si>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</si>
  <si>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</si>
  <si>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</si>
  <si>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</si>
  <si>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</si>
  <si>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</si>
  <si>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</si>
  <si>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</si>
  <si>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</si>
  <si>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</si>
  <si>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</si>
  <si>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</si>
  <si>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</si>
  <si>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</si>
  <si>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</si>
  <si>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</si>
  <si>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</si>
  <si>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</si>
  <si>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</si>
  <si>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</si>
  <si>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</si>
  <si>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</si>
  <si>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</si>
  <si>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</si>
  <si>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</si>
  <si>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</si>
  <si>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</si>
  <si>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</si>
  <si>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</si>
  <si>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</si>
  <si>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</si>
  <si>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</si>
  <si>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</si>
  <si>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</si>
  <si>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</si>
  <si>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</si>
  <si>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</si>
  <si>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</si>
  <si>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</si>
  <si>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</si>
  <si>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</si>
  <si>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</si>
  <si>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</si>
  <si>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</si>
  <si>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</si>
  <si>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</si>
  <si>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</si>
  <si>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</si>
  <si>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</si>
  <si>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</si>
  <si>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</si>
  <si>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</si>
  <si>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</si>
  <si>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</si>
  <si>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</si>
  <si>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</si>
  <si>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</si>
  <si>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</si>
  <si>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</si>
  <si>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</si>
  <si>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</si>
  <si>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</si>
  <si>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</si>
  <si>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</si>
  <si>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</si>
  <si>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</si>
  <si>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</si>
  <si>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</si>
  <si>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</si>
  <si>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</si>
  <si>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</si>
  <si>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</si>
  <si>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</si>
  <si>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</si>
  <si>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</si>
  <si>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</si>
  <si>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</si>
  <si>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</si>
  <si>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</si>
  <si>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</si>
  <si>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</si>
  <si>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</si>
  <si>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</si>
  <si>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</si>
  <si>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</si>
  <si>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</si>
  <si>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</si>
  <si>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</si>
  <si>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</si>
  <si>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</si>
  <si>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</si>
  <si>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</si>
  <si>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</si>
  <si>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</si>
  <si>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</si>
  <si>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</si>
  <si>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</si>
  <si>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</si>
  <si>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</si>
  <si>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</si>
  <si>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</si>
  <si>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</si>
  <si>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</si>
  <si>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</si>
  <si>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</si>
  <si>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</si>
  <si>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</si>
  <si>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</si>
  <si>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</si>
  <si>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</si>
  <si>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</si>
  <si>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</si>
  <si>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</si>
  <si>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</si>
  <si>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</si>
  <si>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</si>
  <si>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</si>
  <si>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</si>
  <si>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</si>
  <si>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</si>
  <si>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</si>
  <si>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</si>
  <si>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</si>
  <si>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</si>
  <si>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</si>
  <si>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</si>
  <si>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</si>
  <si>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</si>
  <si>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</si>
  <si>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</si>
  <si>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</si>
  <si>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</si>
  <si>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</si>
  <si>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</si>
  <si>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</si>
  <si>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</si>
  <si>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</si>
  <si>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</si>
  <si>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</si>
  <si>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</si>
  <si>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</si>
  <si>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</si>
  <si>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</si>
  <si>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</si>
  <si>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</si>
  <si>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</si>
  <si>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</si>
  <si>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</si>
  <si>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</si>
  <si>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</si>
  <si>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</si>
  <si>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</si>
  <si>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</si>
  <si>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</si>
  <si>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</si>
  <si>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</si>
  <si>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</si>
  <si>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</si>
  <si>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</si>
  <si>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</si>
  <si>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</si>
  <si>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</si>
  <si>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</si>
  <si>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</si>
  <si>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</si>
  <si>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</si>
  <si>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</si>
  <si>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</si>
  <si>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</si>
  <si>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</si>
  <si>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</si>
  <si>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</si>
  <si>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</si>
  <si>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</si>
  <si>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</si>
  <si>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</si>
  <si>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</si>
  <si>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</si>
  <si>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</si>
  <si>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</si>
  <si>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</si>
  <si>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</si>
  <si>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</si>
  <si>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</si>
  <si>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</si>
  <si>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</si>
  <si>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</si>
  <si>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</si>
  <si>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</si>
  <si>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</si>
  <si>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</si>
  <si>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</si>
  <si>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</si>
  <si>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</si>
  <si>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</si>
  <si>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</si>
  <si>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</si>
  <si>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</si>
  <si>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</si>
  <si>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</si>
  <si>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</si>
  <si>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</si>
  <si>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</si>
  <si>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</si>
  <si>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</si>
  <si>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</si>
  <si>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</si>
  <si>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</si>
  <si>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</si>
  <si>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</si>
  <si>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</si>
  <si>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</si>
  <si>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</si>
  <si>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</si>
  <si>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</si>
  <si>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</si>
  <si>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</si>
  <si>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</si>
  <si>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</si>
  <si>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</si>
  <si>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</si>
  <si>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</si>
  <si>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</si>
  <si>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</si>
  <si>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</si>
  <si>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</si>
  <si>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</si>
  <si>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</si>
  <si>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</si>
  <si>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</si>
  <si>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</si>
  <si>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</si>
  <si>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</si>
  <si>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</si>
  <si>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</si>
  <si>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</si>
  <si>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</si>
  <si>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</si>
  <si>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</si>
  <si>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</si>
  <si>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</si>
  <si>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</si>
  <si>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</si>
  <si>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</si>
  <si>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</si>
  <si>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</si>
  <si>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</si>
  <si>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</si>
  <si>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</si>
  <si>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</si>
  <si>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</si>
  <si>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</si>
  <si>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</si>
  <si>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</si>
  <si>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</si>
  <si>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</si>
  <si>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</si>
  <si>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</si>
  <si>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</si>
  <si>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</si>
  <si>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</si>
  <si>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</si>
  <si>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</si>
  <si>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</si>
  <si>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</si>
  <si>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</si>
  <si>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</si>
  <si>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</si>
  <si>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</si>
  <si>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</si>
  <si>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</si>
  <si>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</si>
  <si>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</si>
  <si>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</si>
  <si>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</si>
  <si>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</si>
  <si>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</si>
  <si>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</si>
  <si>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</si>
  <si>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</si>
  <si>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</si>
  <si>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</si>
  <si>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</si>
  <si>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</si>
  <si>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</si>
  <si>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</si>
  <si>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</si>
  <si>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</si>
  <si>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</si>
  <si>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</si>
  <si>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</si>
  <si>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</si>
  <si>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</si>
  <si>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</si>
  <si>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</si>
  <si>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</si>
  <si>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</si>
  <si>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</si>
  <si>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</si>
  <si>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</si>
  <si>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</si>
  <si>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</si>
  <si>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</si>
  <si>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</si>
  <si>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</si>
  <si>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</si>
  <si>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</si>
  <si>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</si>
  <si>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</si>
  <si>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</si>
  <si>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</si>
  <si>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</si>
  <si>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</si>
  <si>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</si>
  <si>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</si>
  <si>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</si>
  <si>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</si>
  <si>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</si>
  <si>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</si>
  <si>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</si>
  <si>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</si>
  <si>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</si>
  <si>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</si>
  <si>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</si>
  <si>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</si>
  <si>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</si>
  <si>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</si>
  <si>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</si>
  <si>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</si>
  <si>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</si>
  <si>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</si>
  <si>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</si>
  <si>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</si>
  <si>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</si>
  <si>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</si>
  <si>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</si>
  <si>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</si>
  <si>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</si>
  <si>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</si>
  <si>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</si>
  <si>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</si>
  <si>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</si>
  <si>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</si>
  <si>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</si>
  <si>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</si>
  <si>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</si>
  <si>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</si>
  <si>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</si>
  <si>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</si>
  <si>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</si>
  <si>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</si>
  <si>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</si>
  <si>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</si>
  <si>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</si>
  <si>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</si>
  <si>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</si>
  <si>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</si>
  <si>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</si>
  <si>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</si>
  <si>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</si>
  <si>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</si>
  <si>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</si>
  <si>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</si>
  <si>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</si>
  <si>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</si>
  <si>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</si>
  <si>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</si>
  <si>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</si>
  <si>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</si>
  <si>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</si>
  <si>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</si>
  <si>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</si>
  <si>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</si>
  <si>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</si>
  <si>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</si>
  <si>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</si>
  <si>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</si>
  <si>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</si>
  <si>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</si>
  <si>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</si>
  <si>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</si>
  <si>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</si>
  <si>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</si>
  <si>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</si>
  <si>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</si>
  <si>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</si>
  <si>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</si>
  <si>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</si>
  <si>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</si>
  <si>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</si>
  <si>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</si>
  <si>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</si>
  <si>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</si>
  <si>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</si>
  <si>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</si>
  <si>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</si>
  <si>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</si>
  <si>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</si>
  <si>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</si>
  <si>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</si>
  <si>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</si>
  <si>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</si>
  <si>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</si>
  <si>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</si>
  <si>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</si>
  <si>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</si>
  <si>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</si>
  <si>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</si>
  <si>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</si>
  <si>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</si>
  <si>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</si>
  <si>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</si>
  <si>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</si>
  <si>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</si>
  <si>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</si>
  <si>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</si>
  <si>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</si>
  <si>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</si>
  <si>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</si>
  <si>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</si>
  <si>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</si>
  <si>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</si>
  <si>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</si>
  <si>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</si>
  <si>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</si>
  <si>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</si>
  <si>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</si>
  <si>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</si>
  <si>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</si>
  <si>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</si>
  <si>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</si>
  <si>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</si>
  <si>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</si>
  <si>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</si>
  <si>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</si>
  <si>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</si>
  <si>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</si>
  <si>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</si>
  <si>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</si>
  <si>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</si>
  <si>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</si>
  <si>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</si>
  <si>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</si>
  <si>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</si>
  <si>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</si>
  <si>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</si>
  <si>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</si>
  <si>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</si>
  <si>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</si>
  <si>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</si>
  <si>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</si>
  <si>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</si>
  <si>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</si>
  <si>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</si>
  <si>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</si>
  <si>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</si>
  <si>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</si>
  <si>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</si>
  <si>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</si>
  <si>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</si>
  <si>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</si>
  <si>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</si>
  <si>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</si>
  <si>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</si>
  <si>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</si>
  <si>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</si>
  <si>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</si>
  <si>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</si>
  <si>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</si>
  <si>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</si>
  <si>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</si>
  <si>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</si>
  <si>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</si>
  <si>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</si>
  <si>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</si>
  <si>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</si>
  <si>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</si>
  <si>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</si>
  <si>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</si>
  <si>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</si>
  <si>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</si>
  <si>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</si>
  <si>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</si>
  <si>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</si>
  <si>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</si>
  <si>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</si>
  <si>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</si>
  <si>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</si>
  <si>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</si>
  <si>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</si>
  <si>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</si>
  <si>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</si>
  <si>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</si>
  <si>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</si>
  <si>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</si>
  <si>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</si>
  <si>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</si>
  <si>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</si>
  <si>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</si>
  <si>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</si>
  <si>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</si>
  <si>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</si>
  <si>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</si>
  <si>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</si>
  <si>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</si>
  <si>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</si>
  <si>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</si>
  <si>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</si>
  <si>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</si>
  <si>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</si>
  <si>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</si>
  <si>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</si>
  <si>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</si>
  <si>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</si>
  <si>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</si>
  <si>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</si>
  <si>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</si>
  <si>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</si>
  <si>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</si>
  <si>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</si>
  <si>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</si>
  <si>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</si>
  <si>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</si>
  <si>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</si>
  <si>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</si>
  <si>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</si>
  <si>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</si>
  <si>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</si>
  <si>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</si>
  <si>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</si>
  <si>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</si>
  <si>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</si>
  <si>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</si>
  <si>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</si>
  <si>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</si>
  <si>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</si>
  <si>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</si>
  <si>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</si>
  <si>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</si>
  <si>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</si>
  <si>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</si>
  <si>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</si>
  <si>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</si>
  <si>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</si>
  <si>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</si>
  <si>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</si>
  <si>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</si>
  <si>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</si>
  <si>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</si>
  <si>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</si>
  <si>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</si>
  <si>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</si>
  <si>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</si>
  <si>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</si>
  <si>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</si>
  <si>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</si>
  <si>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</si>
  <si>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</si>
  <si>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</si>
  <si>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</si>
  <si>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</si>
  <si>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</si>
  <si>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</si>
  <si>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</si>
  <si>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</si>
  <si>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</si>
  <si>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</si>
  <si>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</si>
  <si>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</si>
  <si>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</si>
  <si>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</si>
  <si>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</si>
  <si>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</si>
  <si>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</si>
  <si>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</si>
  <si>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</si>
  <si>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</si>
  <si>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</si>
  <si>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</si>
  <si>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</si>
  <si>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</si>
  <si>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</si>
  <si>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</si>
  <si>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</si>
  <si>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</si>
  <si>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</si>
  <si>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</si>
  <si>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</si>
  <si>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</si>
  <si>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</si>
  <si>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</si>
  <si>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</si>
  <si>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</si>
  <si>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</si>
  <si>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</si>
  <si>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</si>
  <si>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</si>
  <si>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</si>
  <si>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</si>
  <si>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</si>
  <si>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</si>
  <si>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</si>
  <si>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</si>
  <si>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</si>
  <si>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</si>
  <si>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</si>
  <si>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</si>
  <si>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</si>
  <si>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</si>
  <si>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</si>
  <si>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</si>
  <si>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</si>
  <si>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</si>
  <si>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</si>
  <si>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</si>
  <si>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</si>
  <si>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</si>
  <si>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</si>
  <si>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</si>
  <si>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</si>
  <si>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</si>
  <si>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</si>
  <si>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</si>
  <si>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</si>
  <si>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</si>
  <si>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</si>
  <si>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</si>
  <si>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</si>
  <si>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</si>
  <si>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</si>
  <si>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</si>
  <si>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</si>
  <si>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</si>
  <si>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</si>
  <si>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</si>
  <si>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</si>
  <si>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</si>
  <si>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</si>
  <si>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</si>
  <si>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</si>
  <si>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</si>
  <si>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</si>
  <si>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</si>
  <si>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</si>
  <si>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</si>
  <si>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</si>
  <si>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</si>
  <si>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</si>
  <si>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</si>
  <si>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</si>
  <si>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</si>
  <si>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</si>
  <si>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</si>
  <si>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</si>
  <si>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</si>
  <si>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</si>
  <si>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</si>
  <si>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</si>
  <si>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</si>
  <si>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</si>
  <si>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</si>
  <si>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</si>
  <si>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</si>
  <si>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</si>
  <si>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</si>
  <si>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</si>
  <si>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</si>
  <si>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</si>
  <si>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</si>
  <si>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</si>
  <si>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</si>
  <si>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</si>
  <si>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</si>
  <si>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</si>
  <si>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</si>
  <si>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</si>
  <si>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</si>
  <si>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</si>
  <si>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</si>
  <si>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</si>
  <si>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</si>
  <si>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</si>
  <si>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</si>
  <si>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</si>
  <si>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</si>
  <si>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</si>
  <si>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</si>
  <si>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</si>
  <si>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</si>
  <si>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</si>
  <si>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</si>
  <si>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</si>
  <si>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</si>
  <si>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</si>
  <si>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</si>
  <si>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</si>
  <si>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</si>
  <si>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</si>
  <si>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</si>
  <si>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</si>
  <si>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</si>
  <si>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</si>
  <si>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</si>
  <si>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</si>
  <si>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</si>
  <si>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</si>
  <si>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</si>
  <si>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</si>
  <si>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</si>
  <si>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</si>
  <si>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</si>
  <si>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</si>
  <si>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</si>
  <si>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</si>
  <si>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</si>
  <si>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</si>
  <si>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</si>
  <si>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</si>
  <si>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</si>
  <si>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</si>
  <si>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</si>
  <si>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</si>
  <si>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</si>
  <si>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</si>
  <si>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</si>
  <si>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</si>
  <si>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</si>
  <si>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</si>
  <si>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</si>
  <si>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</si>
  <si>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</si>
  <si>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</si>
  <si>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</si>
  <si>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</si>
  <si>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</si>
  <si>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</si>
  <si>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</si>
  <si>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</si>
  <si>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</si>
  <si>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</si>
  <si>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</si>
  <si>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</si>
  <si>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</si>
  <si>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</si>
  <si>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</si>
  <si>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</si>
  <si>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</si>
  <si>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</si>
  <si>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</si>
  <si>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</si>
  <si>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</si>
  <si>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</si>
  <si>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</si>
  <si>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</si>
  <si>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</si>
  <si>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</si>
  <si>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</si>
  <si>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</si>
  <si>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</si>
  <si>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</si>
  <si>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</si>
  <si>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</si>
  <si>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</si>
  <si>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</si>
  <si>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</si>
  <si>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</si>
  <si>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</si>
  <si>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</si>
  <si>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</si>
  <si>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</si>
  <si>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</si>
  <si>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</si>
  <si>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</si>
  <si>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</si>
  <si>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</si>
  <si>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</si>
  <si>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</si>
  <si>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</si>
  <si>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</si>
  <si>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</si>
  <si>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</si>
  <si>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</si>
  <si>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</si>
  <si>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</si>
  <si>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</si>
  <si>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</si>
  <si>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</si>
  <si>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</si>
  <si>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</si>
  <si>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</si>
  <si>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</si>
  <si>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</si>
  <si>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</si>
  <si>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</si>
  <si>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</si>
  <si>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</si>
  <si>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</si>
  <si>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</si>
  <si>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</si>
  <si>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</si>
  <si>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</si>
  <si>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</si>
  <si>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</si>
  <si>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</si>
  <si>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</si>
  <si>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</si>
  <si>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</si>
  <si>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</si>
  <si>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</si>
  <si>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</si>
  <si>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</si>
  <si>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</si>
  <si>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</si>
  <si>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</si>
  <si>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</si>
  <si>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</si>
  <si>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</si>
  <si>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</si>
  <si>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</si>
  <si>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</si>
  <si>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</si>
  <si>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</si>
  <si>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</si>
  <si>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</si>
  <si>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</si>
  <si>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</si>
  <si>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</si>
  <si>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</si>
  <si>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</si>
  <si>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</si>
  <si>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</si>
  <si>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</si>
  <si>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</si>
  <si>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</si>
  <si>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</si>
  <si>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</si>
  <si>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</si>
  <si>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</si>
  <si>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</si>
  <si>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</si>
  <si>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</si>
  <si>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</si>
  <si>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</si>
  <si>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</si>
  <si>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</si>
  <si>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</si>
  <si>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</si>
  <si>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</si>
  <si>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</si>
  <si>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</si>
  <si>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</si>
  <si>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</si>
  <si>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</si>
  <si>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</si>
  <si>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</si>
  <si>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</si>
  <si>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</si>
  <si>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</si>
  <si>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</si>
  <si>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</si>
  <si>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</si>
  <si>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</si>
  <si>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</si>
  <si>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</si>
  <si>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</si>
  <si>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</si>
  <si>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</si>
  <si>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</si>
  <si>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</si>
  <si>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</si>
  <si>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</si>
  <si>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</si>
  <si>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</si>
  <si>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</si>
  <si>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</si>
  <si>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</si>
  <si>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</si>
  <si>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</si>
  <si>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</si>
  <si>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</si>
  <si>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</si>
  <si>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</si>
  <si>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</si>
  <si>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</si>
  <si>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</si>
  <si>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</si>
  <si>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</si>
  <si>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</si>
  <si>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</si>
  <si>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</si>
  <si>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</si>
  <si>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</si>
  <si>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</si>
  <si>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</si>
  <si>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</si>
  <si>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</si>
  <si>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</si>
  <si>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</si>
  <si>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</si>
  <si>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</si>
  <si>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</si>
  <si>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</si>
  <si>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</si>
  <si>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</si>
  <si>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</si>
  <si>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</si>
  <si>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</si>
  <si>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</si>
  <si>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</si>
  <si>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</si>
  <si>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</si>
  <si>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</si>
  <si>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</si>
  <si>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</si>
  <si>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</si>
  <si>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</si>
  <si>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</si>
  <si>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</si>
  <si>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</si>
  <si>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</si>
  <si>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</si>
  <si>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</si>
  <si>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</si>
  <si>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</si>
  <si>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</si>
  <si>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</si>
  <si>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</si>
  <si>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</si>
  <si>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</si>
  <si>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</si>
  <si>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</si>
  <si>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</si>
  <si>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</si>
  <si>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</si>
  <si>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</si>
  <si>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</si>
  <si>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</si>
  <si>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</si>
  <si>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</si>
  <si>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</si>
  <si>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</si>
  <si>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</si>
  <si>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</si>
  <si>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</si>
  <si>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</si>
  <si>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</si>
  <si>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</si>
  <si>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</si>
  <si>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</si>
  <si>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</si>
  <si>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</si>
  <si>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</si>
  <si>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</si>
  <si>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</si>
  <si>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</si>
  <si>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</si>
  <si>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</si>
  <si>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</si>
  <si>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</si>
  <si>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</si>
  <si>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</si>
  <si>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</si>
  <si>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</si>
  <si>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</si>
  <si>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</si>
  <si>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</si>
  <si>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</si>
  <si>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</si>
  <si>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</si>
  <si>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</si>
  <si>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</si>
  <si>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</si>
  <si>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</si>
  <si>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</si>
  <si>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</si>
  <si>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</si>
  <si>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</si>
  <si>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</si>
  <si>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</si>
  <si>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</si>
  <si>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</si>
  <si>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</si>
  <si>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</si>
  <si>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</si>
  <si>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</si>
  <si>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</si>
  <si>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</si>
  <si>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</si>
  <si>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</si>
  <si>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</si>
  <si>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</si>
  <si>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</si>
  <si>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</si>
  <si>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</si>
  <si>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</si>
  <si>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</si>
  <si>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</si>
  <si>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</si>
  <si>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</si>
  <si>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</si>
  <si>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</si>
  <si>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</si>
  <si>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</si>
  <si>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</si>
  <si>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</si>
  <si>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</si>
  <si>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</si>
  <si>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</si>
  <si>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</si>
  <si>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</si>
  <si>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</si>
  <si>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</si>
  <si>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</si>
  <si>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</si>
  <si>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</si>
  <si>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</si>
  <si>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</si>
  <si>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</si>
  <si>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</si>
  <si>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</si>
  <si>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</si>
  <si>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</si>
  <si>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</si>
  <si>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</si>
  <si>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</si>
  <si>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</si>
  <si>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</si>
  <si>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</si>
  <si>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</si>
  <si>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</si>
  <si>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</si>
  <si>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</si>
  <si>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</si>
  <si>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</si>
  <si>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</si>
  <si>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</si>
  <si>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</si>
  <si>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</si>
  <si>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</si>
  <si>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</si>
  <si>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</si>
  <si>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</si>
  <si>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</si>
  <si>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</si>
  <si>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</si>
  <si>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</si>
  <si>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</si>
  <si>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</si>
  <si>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</si>
  <si>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</si>
  <si>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</si>
  <si>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</si>
  <si>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</si>
  <si>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</si>
  <si>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</si>
  <si>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</si>
  <si>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</si>
  <si>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</si>
  <si>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</si>
  <si>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</si>
  <si>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</si>
  <si>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</si>
  <si>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</si>
  <si>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</si>
  <si>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</si>
  <si>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</si>
  <si>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</si>
  <si>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</si>
  <si>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</si>
  <si>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</si>
  <si>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</si>
  <si>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</si>
  <si>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</si>
  <si>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</si>
  <si>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</si>
  <si>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</si>
  <si>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</si>
  <si>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</si>
  <si>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</si>
  <si>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</si>
  <si>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</si>
  <si>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</si>
  <si>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</si>
  <si>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</si>
  <si>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</si>
  <si>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</si>
  <si>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</si>
  <si>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</si>
  <si>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</si>
  <si>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</si>
  <si>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</si>
  <si>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</si>
  <si>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</si>
  <si>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</si>
  <si>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</si>
  <si>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</si>
  <si>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</si>
  <si>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</si>
  <si>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</si>
  <si>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</si>
  <si>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</si>
  <si>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</si>
  <si>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</si>
  <si>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</si>
  <si>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</si>
  <si>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</si>
  <si>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</si>
  <si>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</si>
  <si>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</si>
  <si>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</si>
  <si>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</si>
  <si>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</si>
  <si>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</si>
  <si>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</si>
  <si>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</si>
  <si>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</si>
  <si>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</si>
  <si>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</si>
  <si>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</si>
  <si>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</si>
  <si>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</si>
  <si>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</si>
  <si>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</si>
  <si>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</si>
  <si>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</si>
  <si>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</si>
  <si>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</si>
  <si>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</si>
  <si>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</si>
  <si>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</si>
  <si>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</si>
  <si>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</si>
  <si>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</si>
  <si>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</si>
  <si>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</si>
  <si>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</si>
  <si>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</si>
  <si>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</si>
  <si>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</si>
  <si>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</si>
  <si>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</si>
  <si>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</si>
  <si>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</si>
  <si>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</si>
  <si>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</si>
  <si>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</si>
  <si>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</si>
  <si>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</si>
  <si>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</si>
  <si>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</si>
  <si>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</si>
  <si>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</si>
  <si>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</si>
  <si>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</si>
  <si>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</si>
  <si>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</si>
  <si>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</si>
  <si>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</si>
  <si>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</si>
  <si>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</si>
  <si>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</si>
  <si>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</si>
  <si>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</si>
  <si>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</si>
  <si>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</si>
  <si>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</si>
  <si>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</si>
  <si>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</si>
  <si>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</si>
  <si>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</si>
  <si>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</si>
  <si>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</si>
  <si>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</si>
  <si>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</si>
  <si>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</si>
  <si>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</si>
  <si>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</si>
  <si>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</si>
  <si>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</si>
  <si>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</si>
  <si>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</si>
  <si>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</si>
  <si>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</si>
  <si>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</si>
  <si>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</si>
  <si>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</si>
  <si>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</si>
  <si>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</si>
  <si>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</si>
  <si>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</si>
  <si>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</si>
  <si>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</si>
  <si>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</si>
  <si>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</si>
  <si>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</si>
  <si>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</si>
  <si>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</si>
  <si>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</si>
  <si>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</si>
  <si>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</si>
  <si>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</si>
  <si>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</si>
  <si>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</si>
  <si>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</si>
  <si>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</si>
  <si>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</si>
  <si>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</si>
  <si>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</si>
  <si>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</si>
  <si>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</si>
  <si>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</si>
  <si>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</si>
  <si>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</si>
  <si>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</si>
  <si>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</si>
  <si>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</si>
  <si>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</si>
  <si>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</si>
  <si>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</si>
  <si>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</si>
  <si>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</si>
  <si>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</si>
  <si>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</si>
  <si>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</si>
  <si>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</si>
  <si>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</si>
  <si>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</si>
  <si>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</si>
  <si>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</si>
  <si>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</si>
  <si>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</si>
  <si>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</si>
  <si>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</si>
  <si>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</si>
  <si>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</si>
  <si>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</si>
  <si>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</si>
  <si>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</si>
  <si>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</si>
  <si>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</si>
  <si>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</si>
  <si>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</si>
  <si>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</si>
  <si>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</si>
  <si>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</si>
  <si>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</si>
  <si>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</si>
  <si>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</si>
  <si>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</si>
  <si>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</si>
  <si>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</si>
  <si>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</si>
  <si>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</si>
  <si>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</si>
  <si>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</si>
  <si>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</si>
  <si>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</si>
  <si>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</si>
  <si>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</si>
  <si>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</si>
  <si>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</si>
  <si>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</si>
  <si>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</si>
  <si>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</si>
  <si>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</si>
  <si>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</si>
  <si>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</si>
  <si>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</si>
  <si>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</si>
  <si>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</si>
  <si>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</si>
  <si>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</si>
  <si>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</si>
  <si>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</si>
  <si>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</si>
  <si>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</si>
  <si>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</si>
  <si>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</si>
  <si>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</si>
  <si>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</si>
  <si>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</si>
  <si>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</si>
  <si>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</si>
  <si>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</si>
  <si>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</si>
  <si>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</si>
  <si>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</si>
  <si>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</si>
  <si>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</si>
  <si>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</si>
  <si>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</si>
  <si>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</si>
  <si>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</si>
  <si>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</si>
  <si>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</si>
  <si>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</si>
  <si>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</si>
  <si>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</si>
  <si>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</si>
  <si>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</si>
  <si>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</si>
  <si>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</si>
  <si>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</si>
  <si>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</si>
  <si>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</si>
  <si>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</si>
  <si>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</si>
  <si>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</si>
  <si>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</si>
  <si>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</si>
  <si>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</si>
  <si>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</si>
  <si>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</si>
  <si>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</si>
  <si>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</si>
  <si>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</si>
  <si>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</si>
  <si>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</si>
  <si>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</si>
  <si>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</si>
  <si>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</si>
  <si>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</si>
  <si>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</si>
  <si>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</si>
  <si>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</si>
  <si>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</si>
  <si>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</si>
  <si>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</si>
  <si>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</si>
  <si>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</si>
  <si>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</si>
  <si>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</si>
  <si>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</si>
  <si>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</si>
  <si>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</si>
  <si>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</si>
  <si>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</si>
  <si>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</si>
  <si>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</si>
  <si>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</si>
  <si>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</si>
  <si>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</si>
  <si>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</si>
  <si>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</si>
  <si>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</si>
  <si>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</si>
  <si>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</si>
  <si>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</si>
  <si>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</si>
  <si>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</si>
  <si>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</si>
  <si>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</si>
  <si>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</si>
  <si>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</si>
  <si>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</si>
  <si>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</si>
  <si>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</si>
  <si>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</si>
  <si>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</si>
  <si>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</si>
  <si>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</si>
  <si>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</si>
  <si>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</si>
  <si>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</si>
  <si>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</si>
  <si>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</si>
  <si>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</si>
  <si>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</si>
  <si>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</si>
  <si>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</si>
  <si>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</si>
  <si>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</si>
  <si>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</si>
  <si>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</si>
  <si>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</si>
  <si>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</si>
  <si>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</si>
  <si>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</si>
  <si>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</si>
  <si>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</si>
  <si>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</si>
  <si>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</si>
  <si>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</si>
  <si>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</si>
  <si>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</si>
  <si>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</si>
  <si>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</si>
  <si>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</si>
  <si>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</si>
  <si>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</si>
  <si>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</si>
  <si>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</si>
  <si>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</si>
  <si>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</si>
  <si>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</si>
  <si>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</si>
  <si>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</si>
  <si>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</si>
  <si>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</si>
  <si>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</si>
  <si>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</si>
  <si>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</si>
  <si>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</si>
  <si>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</si>
  <si>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</si>
  <si>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</si>
  <si>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</si>
  <si>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</si>
  <si>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</si>
  <si>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</si>
  <si>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</si>
  <si>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</si>
  <si>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</si>
  <si>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</si>
  <si>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</si>
  <si>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</si>
  <si>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</si>
  <si>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</si>
  <si>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</si>
  <si>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</si>
  <si>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</si>
  <si>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</si>
  <si>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</si>
  <si>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</si>
  <si>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</si>
  <si>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</si>
  <si>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</si>
  <si>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</si>
  <si>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</si>
  <si>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</si>
  <si>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</si>
  <si>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</si>
  <si>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</si>
  <si>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</si>
  <si>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</si>
  <si>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</si>
  <si>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</si>
  <si>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</si>
  <si>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</si>
  <si>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</si>
  <si>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</si>
  <si>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</si>
  <si>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</si>
  <si>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</si>
  <si>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</si>
  <si>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</si>
  <si>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</si>
  <si>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</si>
  <si>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</si>
  <si>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</si>
  <si>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</si>
  <si>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</si>
  <si>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</si>
  <si>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</si>
  <si>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</si>
  <si>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</si>
  <si>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</si>
  <si>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</si>
  <si>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</si>
  <si>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</si>
  <si>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</si>
  <si>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</si>
  <si>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</si>
  <si>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</si>
  <si>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</si>
  <si>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</si>
  <si>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</si>
  <si>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</si>
  <si>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</si>
  <si>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</si>
  <si>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</si>
  <si>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</si>
  <si>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</si>
  <si>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</si>
  <si>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</si>
  <si>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</si>
  <si>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</si>
  <si>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</si>
  <si>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</si>
  <si>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</si>
  <si>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</si>
  <si>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</si>
  <si>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</si>
  <si>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</si>
  <si>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</si>
  <si>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</si>
  <si>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</si>
  <si>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</si>
  <si>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</si>
  <si>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</si>
  <si>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</si>
  <si>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</si>
  <si>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</si>
  <si>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</si>
  <si>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</si>
  <si>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</si>
  <si>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</si>
  <si>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</si>
  <si>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</si>
  <si>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</si>
  <si>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</si>
  <si>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</si>
  <si>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</si>
  <si>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</si>
  <si>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</si>
  <si>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</si>
  <si>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</si>
  <si>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</si>
  <si>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</si>
  <si>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</si>
  <si>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</si>
  <si>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</si>
  <si>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</si>
  <si>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</si>
  <si>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</si>
  <si>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</si>
  <si>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</si>
  <si>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</si>
  <si>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</si>
  <si>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</si>
  <si>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</si>
  <si>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</si>
  <si>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</si>
  <si>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</si>
  <si>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</si>
  <si>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</si>
  <si>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</si>
  <si>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</si>
  <si>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</si>
  <si>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</si>
  <si>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</si>
  <si>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</si>
  <si>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</si>
  <si>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</si>
  <si>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</si>
  <si>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</si>
  <si>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</si>
  <si>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</si>
  <si>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</si>
  <si>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</si>
  <si>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</si>
  <si>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</si>
  <si>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</si>
  <si>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</si>
  <si>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</si>
  <si>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</si>
  <si>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</si>
  <si>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</si>
  <si>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</si>
  <si>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</si>
  <si>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</si>
  <si>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</si>
  <si>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</si>
  <si>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</si>
  <si>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</si>
  <si>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</si>
  <si>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</si>
  <si>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</si>
  <si>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</si>
  <si>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</si>
  <si>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</si>
  <si>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</si>
  <si>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</si>
  <si>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</si>
  <si>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</si>
  <si>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</si>
  <si>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</si>
  <si>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</si>
  <si>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</si>
  <si>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</si>
  <si>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</si>
  <si>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</si>
  <si>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</si>
  <si>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</si>
  <si>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</si>
  <si>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</si>
  <si>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</si>
  <si>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</si>
  <si>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</si>
  <si>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</si>
  <si>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</si>
  <si>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</si>
  <si>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</si>
  <si>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</si>
  <si>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</si>
  <si>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</si>
  <si>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</si>
  <si>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</si>
  <si>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</si>
  <si>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</si>
  <si>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</si>
  <si>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</si>
  <si>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</si>
  <si>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</si>
  <si>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</si>
  <si>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</si>
  <si>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</si>
  <si>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</si>
  <si>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</si>
  <si>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</si>
  <si>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</si>
  <si>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</si>
  <si>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</si>
  <si>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</si>
  <si>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</si>
  <si>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</si>
  <si>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</si>
  <si>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</si>
  <si>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</si>
  <si>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</si>
  <si>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</si>
  <si>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</si>
  <si>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</si>
  <si>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</si>
  <si>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</si>
  <si>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</si>
  <si>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</si>
  <si>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</si>
  <si>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</si>
  <si>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</si>
  <si>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</si>
  <si>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</si>
  <si>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</si>
  <si>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</si>
  <si>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</si>
  <si>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</si>
  <si>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</si>
  <si>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</si>
  <si>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</si>
  <si>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</si>
  <si>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</si>
  <si>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</si>
  <si>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</si>
  <si>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</si>
  <si>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</si>
  <si>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</si>
  <si>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</si>
  <si>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</si>
  <si>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</si>
  <si>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</si>
  <si>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</si>
  <si>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</si>
  <si>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</si>
  <si>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</si>
  <si>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</si>
  <si>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</si>
  <si>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</si>
  <si>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</si>
  <si>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</si>
  <si>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</si>
  <si>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</si>
  <si>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</si>
  <si>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</si>
  <si>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</si>
  <si>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</si>
  <si>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</si>
  <si>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</si>
  <si>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</si>
  <si>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</si>
  <si>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</si>
  <si>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</si>
  <si>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</si>
  <si>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</si>
  <si>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</si>
  <si>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</si>
  <si>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</si>
  <si>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</si>
  <si>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</si>
  <si>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</si>
  <si>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</si>
  <si>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</si>
  <si>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</si>
  <si>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</si>
  <si>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</si>
  <si>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</si>
  <si>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</si>
  <si>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</si>
  <si>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</si>
  <si>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</si>
  <si>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</si>
  <si>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</si>
  <si>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</si>
  <si>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</si>
  <si>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</si>
  <si>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</si>
  <si>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</si>
  <si>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</si>
  <si>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</si>
  <si>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</si>
  <si>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</si>
  <si>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</si>
  <si>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</si>
  <si>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</si>
  <si>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</si>
  <si>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</si>
  <si>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</si>
  <si>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</si>
  <si>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</si>
  <si>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</si>
  <si>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</si>
  <si>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</si>
  <si>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</si>
  <si>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</si>
  <si>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</si>
  <si>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</si>
  <si>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</si>
  <si>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</si>
  <si>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</si>
  <si>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</si>
  <si>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</si>
  <si>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</si>
  <si>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</si>
  <si>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</si>
  <si>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</si>
  <si>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</si>
  <si>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</si>
  <si>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</si>
  <si>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</si>
  <si>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</si>
  <si>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</si>
  <si>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</si>
  <si>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</si>
  <si>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</si>
  <si>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</si>
  <si>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</si>
  <si>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</si>
  <si>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</si>
  <si>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</si>
  <si>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</si>
  <si>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</si>
  <si>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</si>
  <si>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</si>
  <si>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</si>
  <si>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</si>
  <si>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</si>
  <si>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</si>
  <si>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</si>
  <si>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</si>
  <si>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</si>
  <si>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</si>
  <si>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</si>
  <si>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</si>
  <si>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</si>
  <si>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</si>
  <si>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</si>
  <si>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</si>
  <si>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</si>
  <si>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</si>
  <si>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</si>
  <si>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</si>
  <si>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</si>
  <si>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</si>
  <si>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</si>
  <si>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</si>
  <si>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</si>
  <si>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</si>
  <si>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</si>
  <si>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</si>
  <si>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</si>
  <si>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</si>
  <si>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</si>
  <si>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</si>
  <si>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</si>
  <si>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</si>
  <si>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</si>
  <si>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</si>
  <si>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</si>
  <si>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</si>
  <si>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</si>
  <si>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</si>
  <si>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</si>
  <si>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</si>
  <si>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</si>
  <si>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</si>
  <si>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</si>
  <si>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</si>
  <si>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</si>
  <si>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</si>
  <si>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</si>
  <si>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</si>
  <si>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</si>
  <si>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</si>
  <si>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</si>
  <si>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</si>
  <si>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</si>
  <si>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</si>
  <si>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</si>
  <si>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</si>
  <si>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</si>
  <si>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</si>
  <si>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</si>
  <si>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</si>
  <si>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</si>
  <si>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</si>
  <si>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</si>
  <si>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</si>
  <si>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</si>
  <si>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</si>
  <si>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</si>
  <si>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</si>
  <si>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</si>
  <si>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</si>
  <si>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</si>
  <si>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</si>
  <si>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</si>
  <si>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</si>
  <si>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</si>
  <si>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</si>
  <si>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</si>
  <si>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</si>
  <si>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</si>
  <si>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</si>
  <si>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</si>
  <si>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</si>
  <si>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</si>
  <si>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</si>
  <si>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</si>
  <si>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</si>
  <si>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</si>
  <si>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</si>
  <si>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</si>
  <si>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</si>
  <si>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</si>
  <si>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</si>
  <si>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</si>
  <si>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</si>
  <si>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</si>
  <si>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</si>
  <si>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</si>
  <si>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</si>
  <si>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</si>
  <si>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</si>
  <si>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</si>
  <si>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</si>
  <si>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</si>
  <si>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</si>
  <si>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</si>
  <si>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</si>
  <si>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</si>
  <si>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</si>
  <si>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</si>
  <si>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</si>
  <si>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</si>
  <si>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</si>
  <si>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</si>
  <si>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</si>
  <si>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</si>
  <si>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</si>
  <si>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</si>
  <si>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</si>
  <si>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</si>
  <si>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</si>
  <si>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</si>
  <si>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</si>
  <si>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</si>
  <si>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</si>
  <si>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</si>
  <si>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</si>
  <si>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</si>
  <si>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</si>
  <si>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</si>
  <si>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</si>
  <si>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</si>
  <si>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</si>
  <si>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</si>
  <si>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</si>
  <si>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</si>
  <si>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</si>
  <si>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</si>
  <si>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</si>
  <si>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</si>
  <si>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</si>
  <si>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</si>
  <si>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</si>
  <si>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</si>
  <si>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</si>
  <si>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</si>
  <si>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</si>
  <si>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</si>
  <si>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</si>
  <si>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</si>
  <si>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</si>
  <si>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</si>
  <si>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</si>
  <si>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</si>
  <si>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</si>
  <si>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</si>
  <si>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</si>
  <si>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</si>
  <si>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</si>
  <si>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</si>
  <si>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</si>
  <si>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</si>
  <si>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</si>
  <si>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</si>
  <si>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</si>
  <si>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</si>
  <si>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</si>
  <si>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</si>
  <si>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</si>
  <si>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</si>
  <si>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</si>
  <si>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</si>
  <si>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</si>
  <si>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</si>
  <si>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</si>
  <si>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</si>
  <si>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</si>
  <si>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</si>
  <si>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</si>
  <si>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</si>
  <si>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</si>
  <si>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</si>
  <si>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</si>
  <si>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</si>
  <si>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</si>
  <si>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</si>
  <si>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</si>
  <si>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</si>
  <si>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</si>
  <si>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</si>
  <si>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</si>
  <si>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</si>
  <si>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</si>
  <si>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</si>
  <si>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</si>
  <si>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</si>
  <si>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</si>
  <si>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</si>
  <si>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</si>
  <si>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</si>
  <si>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</si>
  <si>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</si>
  <si>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</si>
  <si>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</si>
  <si>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</si>
  <si>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</si>
  <si>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</si>
  <si>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</si>
  <si>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</si>
  <si>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</si>
  <si>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</si>
  <si>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</si>
  <si>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</si>
  <si>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</si>
  <si>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</si>
  <si>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</si>
  <si>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</si>
  <si>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</si>
  <si>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</si>
  <si>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</si>
  <si>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</si>
  <si>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</si>
  <si>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</si>
  <si>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</si>
  <si>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</si>
  <si>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</si>
  <si>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</si>
  <si>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</si>
  <si>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</si>
  <si>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</si>
  <si>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</si>
  <si>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</si>
  <si>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</si>
  <si>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</si>
  <si>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</si>
  <si>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</si>
  <si>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</si>
  <si>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</si>
  <si>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</si>
  <si>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</si>
  <si>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</si>
  <si>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</si>
  <si>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</si>
  <si>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</si>
  <si>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</si>
  <si>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</si>
  <si>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</si>
  <si>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</si>
  <si>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</si>
  <si>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</si>
  <si>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</si>
  <si>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</si>
  <si>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</si>
  <si>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</si>
  <si>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</si>
  <si>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</si>
  <si>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</si>
  <si>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</si>
  <si>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</si>
  <si>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</si>
  <si>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</si>
  <si>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</si>
  <si>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</si>
  <si>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</si>
  <si>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</si>
  <si>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</si>
  <si>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</si>
  <si>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</si>
  <si>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</si>
  <si>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</si>
  <si>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</si>
  <si>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</si>
  <si>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</si>
  <si>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</si>
  <si>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</si>
  <si>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</si>
  <si>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</si>
  <si>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</si>
  <si>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</si>
  <si>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</si>
  <si>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</si>
  <si>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</si>
  <si>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</si>
  <si>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</si>
  <si>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</si>
  <si>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</si>
  <si>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</si>
  <si>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</si>
  <si>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</si>
  <si>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</si>
  <si>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</si>
  <si>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</si>
  <si>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</si>
  <si>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</si>
  <si>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</si>
  <si>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</si>
  <si>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</si>
  <si>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</si>
  <si>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</si>
  <si>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</si>
  <si>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</si>
  <si>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</si>
  <si>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</si>
  <si>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</si>
  <si>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</si>
  <si>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</si>
  <si>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</si>
  <si>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</si>
  <si>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</si>
  <si>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</si>
  <si>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</si>
  <si>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</si>
  <si>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</si>
  <si>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</si>
  <si>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</si>
  <si>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</si>
  <si>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</si>
  <si>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</si>
  <si>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</si>
  <si>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</si>
  <si>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</si>
  <si>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</si>
  <si>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</si>
  <si>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</si>
  <si>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</si>
  <si>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</si>
  <si>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</si>
  <si>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</si>
  <si>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</si>
  <si>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</si>
  <si>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</si>
  <si>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</si>
  <si>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</si>
  <si>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</si>
  <si>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</si>
  <si>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</si>
  <si>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</si>
  <si>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</si>
  <si>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</si>
  <si>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</si>
  <si>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</si>
  <si>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</si>
  <si>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</si>
  <si>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</si>
  <si>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</si>
  <si>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</si>
  <si>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</si>
  <si>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</si>
  <si>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</si>
  <si>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</si>
  <si>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</si>
  <si>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</si>
  <si>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</si>
  <si>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</si>
  <si>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</si>
  <si>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</si>
  <si>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</si>
  <si>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</si>
  <si>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</si>
  <si>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</si>
  <si>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</si>
  <si>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</si>
  <si>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</si>
  <si>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</si>
  <si>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</si>
  <si>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</si>
  <si>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</si>
  <si>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</si>
  <si>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</si>
  <si>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</si>
  <si>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</si>
  <si>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</si>
  <si>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</si>
  <si>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</si>
  <si>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</si>
  <si>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</si>
  <si>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</si>
  <si>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</si>
  <si>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</si>
  <si>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</si>
  <si>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</si>
  <si>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</si>
  <si>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</si>
  <si>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</si>
  <si>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</si>
  <si>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</si>
  <si>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</si>
  <si>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</si>
  <si>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</si>
  <si>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</si>
  <si>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</si>
  <si>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</si>
  <si>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</si>
  <si>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</si>
  <si>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</si>
  <si>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</si>
  <si>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</si>
  <si>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</si>
  <si>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</si>
  <si>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</si>
  <si>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</si>
  <si>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</si>
  <si>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</si>
  <si>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</si>
  <si>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</si>
  <si>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</si>
  <si>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</si>
  <si>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</si>
  <si>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</si>
  <si>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</si>
  <si>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</si>
  <si>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</si>
  <si>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</si>
  <si>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</si>
  <si>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</si>
  <si>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</si>
  <si>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</si>
  <si>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</si>
  <si>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</si>
  <si>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</si>
  <si>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</si>
  <si>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</si>
  <si>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</si>
  <si>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</si>
  <si>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</si>
  <si>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</si>
  <si>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</si>
  <si>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</si>
  <si>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</si>
  <si>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</si>
  <si>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</si>
  <si>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</si>
  <si>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</si>
  <si>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</si>
  <si>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</si>
  <si>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</si>
  <si>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</si>
  <si>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</si>
  <si>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</si>
  <si>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</si>
  <si>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</si>
  <si>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</si>
  <si>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</si>
  <si>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</si>
  <si>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</si>
  <si>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</si>
  <si>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</si>
  <si>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</si>
  <si>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</si>
  <si>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</si>
  <si>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</si>
  <si>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</si>
  <si>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</si>
  <si>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</si>
  <si>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</si>
  <si>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</si>
  <si>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</si>
  <si>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</si>
  <si>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</si>
  <si>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</si>
  <si>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</si>
  <si>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</si>
  <si>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</si>
  <si>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</si>
  <si>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</si>
  <si>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</si>
  <si>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</si>
  <si>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</si>
  <si>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</si>
  <si>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</si>
  <si>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</si>
  <si>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</si>
  <si>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</si>
  <si>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</si>
  <si>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</si>
  <si>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</si>
  <si>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</si>
  <si>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</si>
  <si>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</si>
  <si>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</si>
  <si>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</si>
  <si>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</si>
  <si>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</si>
  <si>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</si>
  <si>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</si>
  <si>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</si>
  <si>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</si>
  <si>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</si>
  <si>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</si>
  <si>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</si>
  <si>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</si>
  <si>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</si>
  <si>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</si>
  <si>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</si>
  <si>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</si>
  <si>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</si>
  <si>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</si>
  <si>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</si>
  <si>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</si>
  <si>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</si>
  <si>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</si>
  <si>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</si>
  <si>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</si>
  <si>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</si>
  <si>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</si>
  <si>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</si>
  <si>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</si>
  <si>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</si>
  <si>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</si>
  <si>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</si>
  <si>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</si>
  <si>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</si>
  <si>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</si>
  <si>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</si>
  <si>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</si>
  <si>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</si>
  <si>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</si>
  <si>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</si>
  <si>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</si>
  <si>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</si>
  <si>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</si>
  <si>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</si>
  <si>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</si>
  <si>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</si>
  <si>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</si>
  <si>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</si>
  <si>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</si>
  <si>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</si>
  <si>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</si>
  <si>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</si>
  <si>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</si>
  <si>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</si>
  <si>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</si>
  <si>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</si>
  <si>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</si>
  <si>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</si>
  <si>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</si>
  <si>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</si>
  <si>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</si>
  <si>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</si>
  <si>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</si>
  <si>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</si>
  <si>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</si>
  <si>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</si>
  <si>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</si>
  <si>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</si>
  <si>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</si>
  <si>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</si>
  <si>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</si>
  <si>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</si>
  <si>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</si>
  <si>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</si>
  <si>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</si>
  <si>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</si>
  <si>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</si>
  <si>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</si>
  <si>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</si>
  <si>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</si>
  <si>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</si>
  <si>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</si>
  <si>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</si>
  <si>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</si>
  <si>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</si>
  <si>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</si>
  <si>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</si>
  <si>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</si>
  <si>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</si>
  <si>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</si>
  <si>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</si>
  <si>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</si>
  <si>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</si>
  <si>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</si>
  <si>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</si>
  <si>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</si>
  <si>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</si>
  <si>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</si>
  <si>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</si>
  <si>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</si>
  <si>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</si>
  <si>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</si>
  <si>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</si>
  <si>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</si>
  <si>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</si>
  <si>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</si>
  <si>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</si>
  <si>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</si>
  <si>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</si>
  <si>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</si>
  <si>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</si>
  <si>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</si>
  <si>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</si>
  <si>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</si>
  <si>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</si>
  <si>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</si>
  <si>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</si>
  <si>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</si>
  <si>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</si>
  <si>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</si>
  <si>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</si>
  <si>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</si>
  <si>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</si>
  <si>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</si>
  <si>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</si>
  <si>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</si>
  <si>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</si>
  <si>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</si>
  <si>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</si>
  <si>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</si>
  <si>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</si>
  <si>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</si>
  <si>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</si>
  <si>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</si>
  <si>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</si>
  <si>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</si>
  <si>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</si>
  <si>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</si>
  <si>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</si>
  <si>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</si>
  <si>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</si>
  <si>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</si>
  <si>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</si>
  <si>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</si>
  <si>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</si>
  <si>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</si>
  <si>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</si>
  <si>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</si>
  <si>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</si>
  <si>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</si>
  <si>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</si>
  <si>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</si>
  <si>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</si>
  <si>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</si>
  <si>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</si>
  <si>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</si>
  <si>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</si>
  <si>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</si>
  <si>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</si>
  <si>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</si>
  <si>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</si>
  <si>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</si>
  <si>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</si>
  <si>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</si>
  <si>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</si>
  <si>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</si>
  <si>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</si>
  <si>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</si>
  <si>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</si>
  <si>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</si>
  <si>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</si>
  <si>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</si>
  <si>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</si>
  <si>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</si>
  <si>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</si>
  <si>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</si>
  <si>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</si>
  <si>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</si>
  <si>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</si>
  <si>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</si>
  <si>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</si>
  <si>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</si>
  <si>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</si>
  <si>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</si>
  <si>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</si>
  <si>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</si>
  <si>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</si>
  <si>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</si>
  <si>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</si>
  <si>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</si>
  <si>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</si>
  <si>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</si>
  <si>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</si>
  <si>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</si>
  <si>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</si>
  <si>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</si>
  <si>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</si>
  <si>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</si>
  <si>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</si>
  <si>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</si>
  <si>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</si>
  <si>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</si>
  <si>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</si>
  <si>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</si>
  <si>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</si>
  <si>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</si>
  <si>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</si>
  <si>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</si>
  <si>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</si>
  <si>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</si>
  <si>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</si>
  <si>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</si>
  <si>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</si>
  <si>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</si>
  <si>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</si>
  <si>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</si>
  <si>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</si>
  <si>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</si>
  <si>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</si>
  <si>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</si>
  <si>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</si>
  <si>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</si>
  <si>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</si>
  <si>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</si>
  <si>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</si>
  <si>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</si>
  <si>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</si>
  <si>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</si>
  <si>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</si>
  <si>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</si>
  <si>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</si>
  <si>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</si>
  <si>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</si>
  <si>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</si>
  <si>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</si>
  <si>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</si>
  <si>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</si>
  <si>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</si>
  <si>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</si>
  <si>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</si>
  <si>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</si>
  <si>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</si>
  <si>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</si>
  <si>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</si>
  <si>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</si>
  <si>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</si>
  <si>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</si>
  <si>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</si>
  <si>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</si>
  <si>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</si>
  <si>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</si>
  <si>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</si>
  <si>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</si>
  <si>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</si>
  <si>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</si>
  <si>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</si>
  <si>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</si>
  <si>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</si>
  <si>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</si>
  <si>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</si>
  <si>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</si>
  <si>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</si>
  <si>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</si>
  <si>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</si>
  <si>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</si>
  <si>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</si>
  <si>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</si>
  <si>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</si>
  <si>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</si>
  <si>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</si>
  <si>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</si>
  <si>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</si>
  <si>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</si>
  <si>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</si>
  <si>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</si>
  <si>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</si>
  <si>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</si>
  <si>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</si>
  <si>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</si>
  <si>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</si>
  <si>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</si>
  <si>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</si>
  <si>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</si>
  <si>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</si>
  <si>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</si>
  <si>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</si>
  <si>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</si>
  <si>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</si>
  <si>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</si>
  <si>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</si>
  <si>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</si>
  <si>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</si>
  <si>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</si>
  <si>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</si>
  <si>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</si>
  <si>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</si>
  <si>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</si>
  <si>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</si>
  <si>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</si>
  <si>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</si>
  <si>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</si>
  <si>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</si>
  <si>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</si>
  <si>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</si>
  <si>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</si>
  <si>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</si>
  <si>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</si>
  <si>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</si>
  <si>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</si>
  <si>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</si>
  <si>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</si>
  <si>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</si>
  <si>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</si>
  <si>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</si>
  <si>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</si>
  <si>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</si>
  <si>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</si>
  <si>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</si>
  <si>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</si>
  <si>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</si>
  <si>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</si>
  <si>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</si>
  <si>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</si>
  <si>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</si>
  <si>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</si>
  <si>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</si>
  <si>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</si>
  <si>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</si>
  <si>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</si>
  <si>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</si>
  <si>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</si>
  <si>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</si>
  <si>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</si>
  <si>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</si>
  <si>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</si>
  <si>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</si>
  <si>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</si>
  <si>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</si>
  <si>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</si>
  <si>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</si>
  <si>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</si>
  <si>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</si>
  <si>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</si>
  <si>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</si>
  <si>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</si>
  <si>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</si>
  <si>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</si>
  <si>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</si>
  <si>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</si>
  <si>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</si>
  <si>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</si>
  <si>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</si>
  <si>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</si>
  <si>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</si>
  <si>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</si>
  <si>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</si>
  <si>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</si>
  <si>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</si>
  <si>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</si>
  <si>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</si>
  <si>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</si>
  <si>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</si>
  <si>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</si>
  <si>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</si>
  <si>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</si>
  <si>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</si>
  <si>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</si>
  <si>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</si>
  <si>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</si>
  <si>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</si>
  <si>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</si>
  <si>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</si>
  <si>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</si>
  <si>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</si>
  <si>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</si>
  <si>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</si>
  <si>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</si>
  <si>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</si>
  <si>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</si>
  <si>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</si>
  <si>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</si>
  <si>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</si>
  <si>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</si>
  <si>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</si>
  <si>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</si>
  <si>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</si>
  <si>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</si>
  <si>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</si>
  <si>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</si>
  <si>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</si>
  <si>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</si>
  <si>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</si>
  <si>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</si>
  <si>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</si>
  <si>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</si>
  <si>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</si>
  <si>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</si>
  <si>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</si>
  <si>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</si>
  <si>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</si>
  <si>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</si>
  <si>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</si>
  <si>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</si>
  <si>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</si>
  <si>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</si>
  <si>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</si>
  <si>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</si>
  <si>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</si>
  <si>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</si>
  <si>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</si>
  <si>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</si>
  <si>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</si>
  <si>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</si>
  <si>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</si>
  <si>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</si>
  <si>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</si>
  <si>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</si>
  <si>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</si>
  <si>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</si>
  <si>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</si>
  <si>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</si>
  <si>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</si>
  <si>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</si>
  <si>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</si>
  <si>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</si>
  <si>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</si>
  <si>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</si>
  <si>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</si>
  <si>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</si>
  <si>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</si>
  <si>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</si>
  <si>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</si>
  <si>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</si>
  <si>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</si>
  <si>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</si>
  <si>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</si>
  <si>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</si>
  <si>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</si>
  <si>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</si>
  <si>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</si>
  <si>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</si>
  <si>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</si>
  <si>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</si>
  <si>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</si>
  <si>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</si>
  <si>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</si>
  <si>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</si>
  <si>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</si>
  <si>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</si>
  <si>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</si>
  <si>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</si>
  <si>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</si>
  <si>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</si>
  <si>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</si>
  <si>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</si>
  <si>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</si>
  <si>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</si>
  <si>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</si>
  <si>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</si>
  <si>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</si>
  <si>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</si>
  <si>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</si>
  <si>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</si>
  <si>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</si>
  <si>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</si>
  <si>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</si>
  <si>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</si>
  <si>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</si>
  <si>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</si>
  <si>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</si>
  <si>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</si>
  <si>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</si>
  <si>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</si>
  <si>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</si>
  <si>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</si>
  <si>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</si>
  <si>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</si>
  <si>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</si>
  <si>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</si>
  <si>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</si>
  <si>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</si>
  <si>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</si>
  <si>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</si>
  <si>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</si>
  <si>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</si>
  <si>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</si>
  <si>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</si>
  <si>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</si>
  <si>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</si>
  <si>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</si>
  <si>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</si>
  <si>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</si>
  <si>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</si>
  <si>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</si>
  <si>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</si>
  <si>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</si>
  <si>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</si>
  <si>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</si>
  <si>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</si>
  <si>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</si>
  <si>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</si>
  <si>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</si>
  <si>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</si>
  <si>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</si>
  <si>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</si>
  <si>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</si>
  <si>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</si>
  <si>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</si>
  <si>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</si>
  <si>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</si>
  <si>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</si>
  <si>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</si>
  <si>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</si>
  <si>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</si>
  <si>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</si>
  <si>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</si>
  <si>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</si>
  <si>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</si>
  <si>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</si>
  <si>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</si>
  <si>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</si>
  <si>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</si>
  <si>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</si>
  <si>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</si>
  <si>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</si>
  <si>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</si>
  <si>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</si>
  <si>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</si>
  <si>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</si>
  <si>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</si>
  <si>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</si>
  <si>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</si>
  <si>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</si>
  <si>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</si>
  <si>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</si>
  <si>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</si>
  <si>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</si>
  <si>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</si>
  <si>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</si>
  <si>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</si>
  <si>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</si>
  <si>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</si>
  <si>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</si>
  <si>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</si>
  <si>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</si>
  <si>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</si>
  <si>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</si>
  <si>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</si>
  <si>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</si>
  <si>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</si>
  <si>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</si>
  <si>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</si>
  <si>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</si>
  <si>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</si>
  <si>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</si>
  <si>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</si>
  <si>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</si>
  <si>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</si>
  <si>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</si>
  <si>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</si>
  <si>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</si>
  <si>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</si>
  <si>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</si>
  <si>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</si>
  <si>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</si>
  <si>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</si>
  <si>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</si>
  <si>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</si>
  <si>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</si>
  <si>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</si>
  <si>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</si>
  <si>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</si>
  <si>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</si>
  <si>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</si>
  <si>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</si>
  <si>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</si>
  <si>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</si>
  <si>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</si>
  <si>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</si>
  <si>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</si>
  <si>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</si>
  <si>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</si>
  <si>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</si>
  <si>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</si>
  <si>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</si>
  <si>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</si>
  <si>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</si>
  <si>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</si>
  <si>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</si>
  <si>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</si>
  <si>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</si>
  <si>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</si>
  <si>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</si>
  <si>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</si>
  <si>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</si>
  <si>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</si>
  <si>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</si>
  <si>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</si>
  <si>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</si>
  <si>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</si>
  <si>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</si>
  <si>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</si>
  <si>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</si>
  <si>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</si>
  <si>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</si>
  <si>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</si>
  <si>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</si>
  <si>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</si>
  <si>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</si>
  <si>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</si>
  <si>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</si>
  <si>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</si>
  <si>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</si>
  <si>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</si>
  <si>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</si>
  <si>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</si>
  <si>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</si>
  <si>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</si>
  <si>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</si>
  <si>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</si>
  <si>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</si>
  <si>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</si>
  <si>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</si>
  <si>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</si>
  <si>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</si>
  <si>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</si>
  <si>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</si>
  <si>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</si>
  <si>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</si>
  <si>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</si>
  <si>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</si>
  <si>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</si>
  <si>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</si>
  <si>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</si>
  <si>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</si>
  <si>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</si>
  <si>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</si>
  <si>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</si>
  <si>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</si>
  <si>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</si>
  <si>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</si>
  <si>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</si>
  <si>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</si>
  <si>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</si>
  <si>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</si>
  <si>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</si>
  <si>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</si>
  <si>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</si>
  <si>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</si>
  <si>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</si>
  <si>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</si>
  <si>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</si>
  <si>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</si>
  <si>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</si>
  <si>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</si>
  <si>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</si>
  <si>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</si>
  <si>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</si>
  <si>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</si>
  <si>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</si>
  <si>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</si>
  <si>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</si>
  <si>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</si>
  <si>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</si>
  <si>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</si>
  <si>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</si>
  <si>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</si>
  <si>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</si>
  <si>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</si>
  <si>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</si>
  <si>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</si>
  <si>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</si>
  <si>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</si>
  <si>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</si>
  <si>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</si>
  <si>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</si>
  <si>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</si>
  <si>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</si>
  <si>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</si>
  <si>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</si>
  <si>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</si>
  <si>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</si>
  <si>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</si>
  <si>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</si>
  <si>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</si>
  <si>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</si>
  <si>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</si>
  <si>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</si>
  <si>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</si>
  <si>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</si>
  <si>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</si>
  <si>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</si>
  <si>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</si>
  <si>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</si>
  <si>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</si>
  <si>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</si>
  <si>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</si>
  <si>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</si>
  <si>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</si>
  <si>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</si>
  <si>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</si>
  <si>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</si>
  <si>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</si>
  <si>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</si>
  <si>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</si>
  <si>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</si>
  <si>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</si>
  <si>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</si>
  <si>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</si>
  <si>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</si>
  <si>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</si>
  <si>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</si>
  <si>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</si>
  <si>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</si>
  <si>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</si>
  <si>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</si>
  <si>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</si>
  <si>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</si>
  <si>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</si>
  <si>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</si>
  <si>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</si>
  <si>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</si>
  <si>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</si>
  <si>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</si>
  <si>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</si>
  <si>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</si>
  <si>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</si>
  <si>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</si>
  <si>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</si>
  <si>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</si>
  <si>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</si>
  <si>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</si>
  <si>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</si>
  <si>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</si>
  <si>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</si>
  <si>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</si>
  <si>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</si>
  <si>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</si>
  <si>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</si>
  <si>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</si>
  <si>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</si>
  <si>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</si>
  <si>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</si>
  <si>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</si>
  <si>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</si>
  <si>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</si>
  <si>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</si>
  <si>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</si>
  <si>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</si>
  <si>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</si>
  <si>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</si>
  <si>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</si>
  <si>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</si>
  <si>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</si>
  <si>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</si>
  <si>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</si>
  <si>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</si>
  <si>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</si>
  <si>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</si>
  <si>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</si>
  <si>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</si>
  <si>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</si>
  <si>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</si>
  <si>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</si>
  <si>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</si>
  <si>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</si>
  <si>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</si>
  <si>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</si>
  <si>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</si>
  <si>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</si>
  <si>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</si>
  <si>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</si>
  <si>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</si>
  <si>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</si>
  <si>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</si>
  <si>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</si>
  <si>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</si>
  <si>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</si>
  <si>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</si>
  <si>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</si>
  <si>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</si>
  <si>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</si>
  <si>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</si>
  <si>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</si>
  <si>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</si>
  <si>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</si>
  <si>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</si>
  <si>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</si>
  <si>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</si>
  <si>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</si>
  <si>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</si>
  <si>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</si>
  <si>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</si>
  <si>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</si>
  <si>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</si>
  <si>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</si>
  <si>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</si>
  <si>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</si>
  <si>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</si>
  <si>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</si>
  <si>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</si>
  <si>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</si>
  <si>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</si>
  <si>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</si>
  <si>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</si>
  <si>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</si>
  <si>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</si>
  <si>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</si>
  <si>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</si>
  <si>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</si>
  <si>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</si>
  <si>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</si>
  <si>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</si>
  <si>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</si>
  <si>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</si>
  <si>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</si>
  <si>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</si>
  <si>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</si>
  <si>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</si>
  <si>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</si>
  <si>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</si>
  <si>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</si>
  <si>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</si>
  <si>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</si>
  <si>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</si>
  <si>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</si>
  <si>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</si>
  <si>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</si>
  <si>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</si>
  <si>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</si>
  <si>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</si>
  <si>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</si>
  <si>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</si>
  <si>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</si>
  <si>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</si>
  <si>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</si>
  <si>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</si>
  <si>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</si>
  <si>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</si>
  <si>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</si>
  <si>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</si>
  <si>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</si>
  <si>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</si>
  <si>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</si>
  <si>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</si>
  <si>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</si>
  <si>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</si>
  <si>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</si>
  <si>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</si>
  <si>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</si>
  <si>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</si>
  <si>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</si>
  <si>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</si>
  <si>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</si>
  <si>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</si>
  <si>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</si>
  <si>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</si>
  <si>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</si>
  <si>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</si>
  <si>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</si>
  <si>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</si>
  <si>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</si>
  <si>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</si>
  <si>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</si>
  <si>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</si>
  <si>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</si>
  <si>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</si>
  <si>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</si>
  <si>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</si>
  <si>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</si>
  <si>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</si>
  <si>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</si>
  <si>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</si>
  <si>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</si>
  <si>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</si>
  <si>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</si>
  <si>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</si>
  <si>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</si>
  <si>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</si>
  <si>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</si>
  <si>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</si>
  <si>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</si>
  <si>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</si>
  <si>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</si>
  <si>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</si>
  <si>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</si>
  <si>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</si>
  <si>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</si>
  <si>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</si>
  <si>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</si>
  <si>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</si>
  <si>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</si>
  <si>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</si>
  <si>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</si>
  <si>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</si>
  <si>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</si>
  <si>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</si>
  <si>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</si>
  <si>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</si>
  <si>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</si>
  <si>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</si>
  <si>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</si>
  <si>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</si>
  <si>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</si>
  <si>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</si>
  <si>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</si>
  <si>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</si>
  <si>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</si>
  <si>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</si>
  <si>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</si>
  <si>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</si>
  <si>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</si>
  <si>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</si>
  <si>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</si>
  <si>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</si>
  <si>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</si>
  <si>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</si>
  <si>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</si>
  <si>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</si>
  <si>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</si>
  <si>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</si>
  <si>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</si>
  <si>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</si>
  <si>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</si>
  <si>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</si>
  <si>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</si>
  <si>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</si>
  <si>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</si>
  <si>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</si>
  <si>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</si>
  <si>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</si>
  <si>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</si>
  <si>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</si>
  <si>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</si>
  <si>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</si>
  <si>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</si>
  <si>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</si>
  <si>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</si>
  <si>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</si>
  <si>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</si>
  <si>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</si>
  <si>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</si>
  <si>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</si>
  <si>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</si>
  <si>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</si>
  <si>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</si>
  <si>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</si>
  <si>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</si>
  <si>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</si>
  <si>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</si>
  <si>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</si>
  <si>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</si>
  <si>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</si>
  <si>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</si>
  <si>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</si>
  <si>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</si>
  <si>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</si>
  <si>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</si>
  <si>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</si>
  <si>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</si>
  <si>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</si>
  <si>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</si>
  <si>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</si>
  <si>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</si>
  <si>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</si>
  <si>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</si>
  <si>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</si>
  <si>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</si>
  <si>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</si>
  <si>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</si>
  <si>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</si>
  <si>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</si>
  <si>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</si>
  <si>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</si>
  <si>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</si>
  <si>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</si>
  <si>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</si>
  <si>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</si>
  <si>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</si>
  <si>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</si>
  <si>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</si>
  <si>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</si>
  <si>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</si>
  <si>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</si>
  <si>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</si>
  <si>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</si>
  <si>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</si>
  <si>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</si>
  <si>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</si>
  <si>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</si>
  <si>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</si>
  <si>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</si>
  <si>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</si>
  <si>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</si>
  <si>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</si>
  <si>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</si>
  <si>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</si>
  <si>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</si>
  <si>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</si>
  <si>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</si>
  <si>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</si>
  <si>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</si>
  <si>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</si>
  <si>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</si>
  <si>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</si>
  <si>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</si>
  <si>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</si>
  <si>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</si>
  <si>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</si>
  <si>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</si>
  <si>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</si>
  <si>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</si>
  <si>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</si>
  <si>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</si>
  <si>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</si>
  <si>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</si>
  <si>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</si>
  <si>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</si>
  <si>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</si>
  <si>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</si>
  <si>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</si>
  <si>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</si>
  <si>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</si>
  <si>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</si>
  <si>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</si>
  <si>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</si>
  <si>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</si>
  <si>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</si>
  <si>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</si>
  <si>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</si>
  <si>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</si>
  <si>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</si>
  <si>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</si>
  <si>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</si>
  <si>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</si>
  <si>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</si>
  <si>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</si>
  <si>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</si>
  <si>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</si>
  <si>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</si>
  <si>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</si>
  <si>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</si>
  <si>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</si>
  <si>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</si>
  <si>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</si>
  <si>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</si>
  <si>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</si>
  <si>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</si>
  <si>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</si>
  <si>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</si>
  <si>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</si>
  <si>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</si>
  <si>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</si>
  <si>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</si>
  <si>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</si>
  <si>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</si>
  <si>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</si>
  <si>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</si>
  <si>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</si>
  <si>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</si>
  <si>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</si>
  <si>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</si>
  <si>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</si>
  <si>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</si>
  <si>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</si>
  <si>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</si>
  <si>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</si>
  <si>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</si>
  <si>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</si>
  <si>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</si>
  <si>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</si>
  <si>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</si>
  <si>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</si>
  <si>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</si>
  <si>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</si>
  <si>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</si>
  <si>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</si>
  <si>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</si>
  <si>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</si>
  <si>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</si>
  <si>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</si>
  <si>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</si>
  <si>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</si>
  <si>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</si>
  <si>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</si>
  <si>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</si>
  <si>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</si>
  <si>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</si>
  <si>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</si>
  <si>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</si>
  <si>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</si>
  <si>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</si>
  <si>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</si>
  <si>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</si>
  <si>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</si>
  <si>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</si>
  <si>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</si>
  <si>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</si>
  <si>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</si>
  <si>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</si>
  <si>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</si>
  <si>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</si>
  <si>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</si>
  <si>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</si>
  <si>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</si>
  <si>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</si>
  <si>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</si>
  <si>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</si>
  <si>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</si>
  <si>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</si>
  <si>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</si>
  <si>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</si>
  <si>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</si>
  <si>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</si>
  <si>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</si>
  <si>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</si>
  <si>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</si>
  <si>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</si>
  <si>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</si>
  <si>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</si>
  <si>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</si>
  <si>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</si>
  <si>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</si>
  <si>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</si>
  <si>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</si>
  <si>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</si>
  <si>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</si>
  <si>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</si>
  <si>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</si>
  <si>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</si>
  <si>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</si>
  <si>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</si>
  <si>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</si>
  <si>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</si>
  <si>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</si>
  <si>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</si>
  <si>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</si>
  <si>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</si>
  <si>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</si>
  <si>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</si>
  <si>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</si>
  <si>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</si>
  <si>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</si>
  <si>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</si>
  <si>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</si>
  <si>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</si>
  <si>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</si>
  <si>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</si>
  <si>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</si>
  <si>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</si>
  <si>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</si>
  <si>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</si>
  <si>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</si>
  <si>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</si>
  <si>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</si>
  <si>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</si>
  <si>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</si>
  <si>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</si>
  <si>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</si>
  <si>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</si>
  <si>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</si>
  <si>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</si>
  <si>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</si>
  <si>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</si>
  <si>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</si>
  <si>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</si>
  <si>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</si>
  <si>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</si>
  <si>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</si>
  <si>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</si>
  <si>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</si>
  <si>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</si>
  <si>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</si>
  <si>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</si>
  <si>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</si>
  <si>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</si>
  <si>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</si>
  <si>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</si>
  <si>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</si>
  <si>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</si>
  <si>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</si>
  <si>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</si>
  <si>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</si>
  <si>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</si>
  <si>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</si>
  <si>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</si>
  <si>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</si>
  <si>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</si>
  <si>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</si>
  <si>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</si>
  <si>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</si>
  <si>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</si>
  <si>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</si>
  <si>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</si>
  <si>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</si>
  <si>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</si>
  <si>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</si>
  <si>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</si>
  <si>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</si>
  <si>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</si>
  <si>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</si>
  <si>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</si>
  <si>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</si>
  <si>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</si>
  <si>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</si>
  <si>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</si>
  <si>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</si>
  <si>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</si>
  <si>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</si>
  <si>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</si>
  <si>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</si>
  <si>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</si>
  <si>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</si>
  <si>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</si>
  <si>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</si>
  <si>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</si>
  <si>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</si>
  <si>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</si>
  <si>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</si>
  <si>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</si>
  <si>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</si>
  <si>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</si>
  <si>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</si>
  <si>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</si>
  <si>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</si>
  <si>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</si>
  <si>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</si>
  <si>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</si>
  <si>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</si>
  <si>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</si>
  <si>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</si>
  <si>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</si>
  <si>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</si>
  <si>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</si>
  <si>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</si>
  <si>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</si>
  <si>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</si>
  <si>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</si>
  <si>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</si>
  <si>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</si>
  <si>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</si>
  <si>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</si>
  <si>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</si>
  <si>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</si>
  <si>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</si>
  <si>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</si>
  <si>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</si>
  <si>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</si>
  <si>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</si>
  <si>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</si>
  <si>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</si>
  <si>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</si>
  <si>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</si>
  <si>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</si>
  <si>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</si>
  <si>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</si>
  <si>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</si>
  <si>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</si>
  <si>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</si>
  <si>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</si>
  <si>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</si>
  <si>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</si>
  <si>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</si>
  <si>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</si>
  <si>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</si>
  <si>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</si>
  <si>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</si>
  <si>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</si>
  <si>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</si>
  <si>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</si>
  <si>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</si>
  <si>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</si>
  <si>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</si>
  <si>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</si>
  <si>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</si>
  <si>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</si>
  <si>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</si>
  <si>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</si>
  <si>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</si>
  <si>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</si>
  <si>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</si>
  <si>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</si>
  <si>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</si>
  <si>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</si>
  <si>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</si>
  <si>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</si>
  <si>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</si>
  <si>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</si>
  <si>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</si>
  <si>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</si>
  <si>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</si>
  <si>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</si>
  <si>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</si>
  <si>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</si>
  <si>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</si>
  <si>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</si>
  <si>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</si>
  <si>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</si>
  <si>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</si>
  <si>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</si>
  <si>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</si>
  <si>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</si>
  <si>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</si>
  <si>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</si>
  <si>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</si>
  <si>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</si>
  <si>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</si>
  <si>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</si>
  <si>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</si>
  <si>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</si>
  <si>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</si>
  <si>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</si>
  <si>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</si>
  <si>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</si>
  <si>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</si>
  <si>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</si>
  <si>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</si>
  <si>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</si>
  <si>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</si>
  <si>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</si>
  <si>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</si>
  <si>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</si>
  <si>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</si>
  <si>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</si>
  <si>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</si>
  <si>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</si>
  <si>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</si>
  <si>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</si>
  <si>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</si>
  <si>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</si>
  <si>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</si>
  <si>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</si>
  <si>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</si>
  <si>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</si>
  <si>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</si>
  <si>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</si>
  <si>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</si>
  <si>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</si>
  <si>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</si>
  <si>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</si>
  <si>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</si>
  <si>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</si>
  <si>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</si>
  <si>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</si>
  <si>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</si>
  <si>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</si>
  <si>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</si>
  <si>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</si>
  <si>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</si>
  <si>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</si>
  <si>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</si>
  <si>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</si>
  <si>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</si>
  <si>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</si>
  <si>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</si>
  <si>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</si>
  <si>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</si>
  <si>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</si>
  <si>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</si>
  <si>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</si>
  <si>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</si>
  <si>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</si>
  <si>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</si>
  <si>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</si>
  <si>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</si>
  <si>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</si>
  <si>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</si>
  <si>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</si>
  <si>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</si>
  <si>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</si>
  <si>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</si>
  <si>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</si>
  <si>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</si>
  <si>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</si>
  <si>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</si>
  <si>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</si>
  <si>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</si>
  <si>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</si>
  <si>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</si>
  <si>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</si>
  <si>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</si>
  <si>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</si>
  <si>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</si>
  <si>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</si>
  <si>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</si>
  <si>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</si>
  <si>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</si>
  <si>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</si>
  <si>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</si>
  <si>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</si>
  <si>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</si>
  <si>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</si>
  <si>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</si>
  <si>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</si>
  <si>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</si>
  <si>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</si>
  <si>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</si>
  <si>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</si>
  <si>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</si>
  <si>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</si>
  <si>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</si>
  <si>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</si>
  <si>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</si>
  <si>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</si>
  <si>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</si>
  <si>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</si>
  <si>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</si>
  <si>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</si>
  <si>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</si>
  <si>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</si>
  <si>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</si>
  <si>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</si>
  <si>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</si>
  <si>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</si>
  <si>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</si>
  <si>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</si>
  <si>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</si>
  <si>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</si>
  <si>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</si>
  <si>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</si>
  <si>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</si>
  <si>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</si>
  <si>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</si>
  <si>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</si>
  <si>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</si>
  <si>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</si>
  <si>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</si>
  <si>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</si>
  <si>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</si>
  <si>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</si>
  <si>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</si>
  <si>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</si>
  <si>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</si>
  <si>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</si>
  <si>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</si>
  <si>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</si>
  <si>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</si>
  <si>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</si>
  <si>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</si>
  <si>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</si>
  <si>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</si>
  <si>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</si>
  <si>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</si>
  <si>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</si>
  <si>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</si>
  <si>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</si>
  <si>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</si>
  <si>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</si>
  <si>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</si>
  <si>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</si>
  <si>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</si>
  <si>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</si>
  <si>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</si>
  <si>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</si>
  <si>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</si>
  <si>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</si>
  <si>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</si>
  <si>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</si>
  <si>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</si>
  <si>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</si>
  <si>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</si>
  <si>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</si>
  <si>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</si>
  <si>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</si>
  <si>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</si>
  <si>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</si>
  <si>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</si>
  <si>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</si>
  <si>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</si>
  <si>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</si>
  <si>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</si>
  <si>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</si>
  <si>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</si>
  <si>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</si>
  <si>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</si>
  <si>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</si>
  <si>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</si>
  <si>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</si>
  <si>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</si>
  <si>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</si>
  <si>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</si>
  <si>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</si>
  <si>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</si>
  <si>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</si>
  <si>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</si>
  <si>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</si>
  <si>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</si>
  <si>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</si>
  <si>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</si>
  <si>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</si>
  <si>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</si>
  <si>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</si>
  <si>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</si>
  <si>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</si>
  <si>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</si>
  <si>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</si>
  <si>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</si>
  <si>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</si>
  <si>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</si>
  <si>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</si>
  <si>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</si>
  <si>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</si>
  <si>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</si>
  <si>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</si>
  <si>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</si>
  <si>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</si>
  <si>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</si>
  <si>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</si>
  <si>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</si>
  <si>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</si>
  <si>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</si>
  <si>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</si>
  <si>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</si>
  <si>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</si>
  <si>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</si>
  <si>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</si>
  <si>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</si>
  <si>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</si>
  <si>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</si>
  <si>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</si>
  <si>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</si>
  <si>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</si>
  <si>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</si>
  <si>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</si>
  <si>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</si>
  <si>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</si>
  <si>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</si>
  <si>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</si>
  <si>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</si>
  <si>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</si>
  <si>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</si>
  <si>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</si>
  <si>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</si>
  <si>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</si>
  <si>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</si>
  <si>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</si>
  <si>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</si>
  <si>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</si>
  <si>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</si>
  <si>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</si>
  <si>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</si>
  <si>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</si>
  <si>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</si>
  <si>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</si>
  <si>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</si>
  <si>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</si>
  <si>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</si>
  <si>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</si>
  <si>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</si>
  <si>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</si>
  <si>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</si>
  <si>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</si>
  <si>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</si>
  <si>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</si>
  <si>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</si>
  <si>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</si>
  <si>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</si>
  <si>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</si>
  <si>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</si>
  <si>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</si>
  <si>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</si>
  <si>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</si>
  <si>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</si>
  <si>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</si>
  <si>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</si>
  <si>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</si>
  <si>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</si>
  <si>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</si>
  <si>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</si>
  <si>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</si>
  <si>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</si>
  <si>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</si>
  <si>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</si>
  <si>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</si>
  <si>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</si>
  <si>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</si>
  <si>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</si>
  <si>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</si>
  <si>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</si>
  <si>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</si>
  <si>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</si>
  <si>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</si>
  <si>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</si>
  <si>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</si>
  <si>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</si>
  <si>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</si>
  <si>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</si>
  <si>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</si>
  <si>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</si>
  <si>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</si>
  <si>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</si>
  <si>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</si>
  <si>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</si>
  <si>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</si>
  <si>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</si>
  <si>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</si>
  <si>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</si>
  <si>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</si>
  <si>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</si>
  <si>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</si>
  <si>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</si>
  <si>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</si>
  <si>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</si>
  <si>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</si>
  <si>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</si>
  <si>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</si>
  <si>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</si>
  <si>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</si>
  <si>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</si>
  <si>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</si>
  <si>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</si>
  <si>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</si>
  <si>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</si>
  <si>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</si>
  <si>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</si>
  <si>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</si>
  <si>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</si>
  <si>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</si>
  <si>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</si>
  <si>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</si>
  <si>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</si>
  <si>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</si>
  <si>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</si>
  <si>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</si>
  <si>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</si>
  <si>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</si>
  <si>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</si>
  <si>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</si>
  <si>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</si>
  <si>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</si>
  <si>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</si>
  <si>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</si>
  <si>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</si>
  <si>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</si>
  <si>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</si>
  <si>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</si>
  <si>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</si>
  <si>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</si>
  <si>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</si>
  <si>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</si>
  <si>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</si>
  <si>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</si>
  <si>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</si>
  <si>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</si>
  <si>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</si>
  <si>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</si>
  <si>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</si>
  <si>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</si>
  <si>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</si>
  <si>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</si>
  <si>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</si>
  <si>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</si>
  <si>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</si>
  <si>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</si>
  <si>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</si>
  <si>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</si>
  <si>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</si>
  <si>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</si>
  <si>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</si>
  <si>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</si>
  <si>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</si>
  <si>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</si>
  <si>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</si>
  <si>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</si>
  <si>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</si>
  <si>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</si>
  <si>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</si>
  <si>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</si>
  <si>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</si>
  <si>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</si>
  <si>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</si>
  <si>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</si>
  <si>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</si>
  <si>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</si>
  <si>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</si>
  <si>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</si>
  <si>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</si>
  <si>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</si>
  <si>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</si>
  <si>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</si>
  <si>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</si>
  <si>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</si>
  <si>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</si>
  <si>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</si>
  <si>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</si>
  <si>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</si>
  <si>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</si>
  <si>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</si>
  <si>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</si>
  <si>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</si>
  <si>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</si>
  <si>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</si>
  <si>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</si>
  <si>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</si>
  <si>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</si>
  <si>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</si>
  <si>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</si>
  <si>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</si>
  <si>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</si>
  <si>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</si>
  <si>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</si>
  <si>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</si>
  <si>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</si>
  <si>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</si>
  <si>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</si>
  <si>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</si>
  <si>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</si>
  <si>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</si>
  <si>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</si>
  <si>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</si>
  <si>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</si>
  <si>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</si>
  <si>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</si>
  <si>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</si>
  <si>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</si>
  <si>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</si>
  <si>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</si>
  <si>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</si>
  <si>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</si>
  <si>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</si>
  <si>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</si>
  <si>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</si>
  <si>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</si>
  <si>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</si>
  <si>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</si>
  <si>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</si>
  <si>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</si>
  <si>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</si>
  <si>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</si>
  <si>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</si>
  <si>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</si>
  <si>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</si>
  <si>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</si>
  <si>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</si>
  <si>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</si>
  <si>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</si>
  <si>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</si>
  <si>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</si>
  <si>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</si>
  <si>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</si>
  <si>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</si>
  <si>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</si>
  <si>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</si>
  <si>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</si>
  <si>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</si>
  <si>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</si>
  <si>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</si>
  <si>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</si>
  <si>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</si>
  <si>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</si>
  <si>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</si>
  <si>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</si>
  <si>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</si>
  <si>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</si>
  <si>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</si>
  <si>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</si>
  <si>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</si>
  <si>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</si>
  <si>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</si>
  <si>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</si>
  <si>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</si>
  <si>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</si>
  <si>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</si>
  <si>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</si>
  <si>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</si>
  <si>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</si>
  <si>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</si>
  <si>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</si>
  <si>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</si>
  <si>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</si>
  <si>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</si>
  <si>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</si>
  <si>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</si>
  <si>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</si>
  <si>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</si>
  <si>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</si>
  <si>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</si>
  <si>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</si>
  <si>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</si>
  <si>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</si>
  <si>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</si>
  <si>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</si>
  <si>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</si>
  <si>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</si>
  <si>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</si>
  <si>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</si>
  <si>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</si>
  <si>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</si>
  <si>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</si>
  <si>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</si>
  <si>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</si>
  <si>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</si>
  <si>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</si>
  <si>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</si>
  <si>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</si>
  <si>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</si>
  <si>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</si>
  <si>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</si>
  <si>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</si>
  <si>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</si>
  <si>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</si>
  <si>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</si>
  <si>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</si>
  <si>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</si>
  <si>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</si>
  <si>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</si>
  <si>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</si>
  <si>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</si>
  <si>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</si>
  <si>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</si>
  <si>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</si>
  <si>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</si>
  <si>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</si>
  <si>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</si>
  <si>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</si>
  <si>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</si>
  <si>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</si>
  <si>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</si>
  <si>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</si>
  <si>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</si>
  <si>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</si>
  <si>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</si>
  <si>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</si>
  <si>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</si>
  <si>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</si>
  <si>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</si>
  <si>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</si>
  <si>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</si>
  <si>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</si>
  <si>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</si>
  <si>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</si>
  <si>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</si>
  <si>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</si>
  <si>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</si>
  <si>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</si>
  <si>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</si>
  <si>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</si>
  <si>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</si>
  <si>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</si>
  <si>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</si>
  <si>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</si>
  <si>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</si>
  <si>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</si>
  <si>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</si>
  <si>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</si>
  <si>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</si>
  <si>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</si>
  <si>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</si>
  <si>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</si>
  <si>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</si>
  <si>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</si>
  <si>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</si>
  <si>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</si>
  <si>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</si>
  <si>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</si>
  <si>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</si>
  <si>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</si>
  <si>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</si>
  <si>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</si>
  <si>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</si>
  <si>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</si>
  <si>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</si>
  <si>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</si>
  <si>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</si>
  <si>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</si>
  <si>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</si>
  <si>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</si>
  <si>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</si>
  <si>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</si>
  <si>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</si>
  <si>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</si>
  <si>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</si>
  <si>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</si>
  <si>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</si>
  <si>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</si>
  <si>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</si>
  <si>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</si>
  <si>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</si>
  <si>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</si>
  <si>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</si>
  <si>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</si>
  <si>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</si>
  <si>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</si>
  <si>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</si>
  <si>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</si>
  <si>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</si>
  <si>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</si>
  <si>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</si>
  <si>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</si>
  <si>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</si>
  <si>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</si>
  <si>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</si>
  <si>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</si>
  <si>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</si>
  <si>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</si>
  <si>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</si>
  <si>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</si>
  <si>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</si>
  <si>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</si>
  <si>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</si>
  <si>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</si>
  <si>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</si>
  <si>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</si>
  <si>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</si>
  <si>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</si>
  <si>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</si>
  <si>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</si>
  <si>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</si>
  <si>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</si>
  <si>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</si>
  <si>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</si>
  <si>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</si>
  <si>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</si>
  <si>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</si>
  <si>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</si>
  <si>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</si>
  <si>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</si>
  <si>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</si>
  <si>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</si>
  <si>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</si>
  <si>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</si>
  <si>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</si>
  <si>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</si>
  <si>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</si>
  <si>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</si>
  <si>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</si>
  <si>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</si>
  <si>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</si>
  <si>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</si>
  <si>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</si>
  <si>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</si>
  <si>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</si>
  <si>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</si>
  <si>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</si>
  <si>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</si>
  <si>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</si>
  <si>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</si>
  <si>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</si>
  <si>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</si>
  <si>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</si>
  <si>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</si>
  <si>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</si>
  <si>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</si>
  <si>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</si>
  <si>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</si>
  <si>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</si>
  <si>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</si>
  <si>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</si>
  <si>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</si>
  <si>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</si>
  <si>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</si>
  <si>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</si>
  <si>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</si>
  <si>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</si>
  <si>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</si>
  <si>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</si>
  <si>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</si>
  <si>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</si>
  <si>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</si>
  <si>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</si>
  <si>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</si>
  <si>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</si>
  <si>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</si>
  <si>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</si>
  <si>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</si>
  <si>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</si>
  <si>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</si>
  <si>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</si>
  <si>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</si>
  <si>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</si>
  <si>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</si>
  <si>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</si>
  <si>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</si>
  <si>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</si>
  <si>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</si>
  <si>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</si>
  <si>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</si>
  <si>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</si>
  <si>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</si>
  <si>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</si>
  <si>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</si>
  <si>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</si>
  <si>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</si>
  <si>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</si>
  <si>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</si>
  <si>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</si>
  <si>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</si>
  <si>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</si>
  <si>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</si>
  <si>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</si>
  <si>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</si>
  <si>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</si>
  <si>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</si>
  <si>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</si>
  <si>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</si>
  <si>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</si>
  <si>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</si>
  <si>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</si>
  <si>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</si>
  <si>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</si>
  <si>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</si>
  <si>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</si>
  <si>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</si>
  <si>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</si>
  <si>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</si>
  <si>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</si>
  <si>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</si>
  <si>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</si>
  <si>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</si>
  <si>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</si>
  <si>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</si>
  <si>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</si>
  <si>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</si>
  <si>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</si>
  <si>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</si>
  <si>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</si>
  <si>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</si>
  <si>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</si>
  <si>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</si>
  <si>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</si>
  <si>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</si>
  <si>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</si>
  <si>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</si>
  <si>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</si>
  <si>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</si>
  <si>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</si>
  <si>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</si>
  <si>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</si>
  <si>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</si>
  <si>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</si>
  <si>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</si>
  <si>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</si>
  <si>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</si>
  <si>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</si>
  <si>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</si>
  <si>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</si>
  <si>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</si>
  <si>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</si>
  <si>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</si>
  <si>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</si>
  <si>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</si>
  <si>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</si>
  <si>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</si>
  <si>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</si>
  <si>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</si>
  <si>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</si>
  <si>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</si>
  <si>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</si>
  <si>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</si>
  <si>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</si>
  <si>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</si>
  <si>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</si>
  <si>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</si>
  <si>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</si>
  <si>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</si>
  <si>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</si>
  <si>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</si>
  <si>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</si>
  <si>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</si>
  <si>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</si>
  <si>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</si>
  <si>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</si>
  <si>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</si>
  <si>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</si>
  <si>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</si>
  <si>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</si>
  <si>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</si>
  <si>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</si>
  <si>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</si>
  <si>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</si>
  <si>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</si>
  <si>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</si>
  <si>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</si>
  <si>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</si>
  <si>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</si>
  <si>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</si>
  <si>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</si>
  <si>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</si>
  <si>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</si>
  <si>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</si>
  <si>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</si>
  <si>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</si>
  <si>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</si>
  <si>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</si>
  <si>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</si>
  <si>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</si>
  <si>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</si>
  <si>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</si>
  <si>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</si>
  <si>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</si>
  <si>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</si>
  <si>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</si>
  <si>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</si>
  <si>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</si>
  <si>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</si>
  <si>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</si>
  <si>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</si>
  <si>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</si>
  <si>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</si>
  <si>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</si>
  <si>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</si>
  <si>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</si>
  <si>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</si>
  <si>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</si>
  <si>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</si>
  <si>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</si>
  <si>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</si>
  <si>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</si>
  <si>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</si>
  <si>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</si>
  <si>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</si>
  <si>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</si>
  <si>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</si>
  <si>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</si>
  <si>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</si>
  <si>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</si>
  <si>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</si>
  <si>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</si>
  <si>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</si>
  <si>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</si>
  <si>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</si>
  <si>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</si>
  <si>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</si>
  <si>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</si>
  <si>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</si>
  <si>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</si>
  <si>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</si>
  <si>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</si>
  <si>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</si>
  <si>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</si>
  <si>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</si>
  <si>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</si>
  <si>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</si>
  <si>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</si>
  <si>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</si>
  <si>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</si>
  <si>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</si>
  <si>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</si>
  <si>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</si>
  <si>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</si>
  <si>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</si>
  <si>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</si>
  <si>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</si>
  <si>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</si>
  <si>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</si>
  <si>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</si>
  <si>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</si>
  <si>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</si>
  <si>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</si>
  <si>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</si>
  <si>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</si>
  <si>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</si>
  <si>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</si>
  <si>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</si>
  <si>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</si>
  <si>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</si>
  <si>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</si>
  <si>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</si>
  <si>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</si>
  <si>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</si>
  <si>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</si>
  <si>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</si>
  <si>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</si>
  <si>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</si>
  <si>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</si>
  <si>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</si>
  <si>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</si>
  <si>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</si>
  <si>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</si>
  <si>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</si>
  <si>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</si>
  <si>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</si>
  <si>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</si>
  <si>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</si>
  <si>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</si>
  <si>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</si>
  <si>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</si>
  <si>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</si>
  <si>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</si>
  <si>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</si>
  <si>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</si>
  <si>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</si>
  <si>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</si>
  <si>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</si>
  <si>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</si>
  <si>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</si>
  <si>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</si>
  <si>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</si>
  <si>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</si>
  <si>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</si>
  <si>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</si>
  <si>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</si>
  <si>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</si>
  <si>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</si>
  <si>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</si>
  <si>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</si>
  <si>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</si>
  <si>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</si>
  <si>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</si>
  <si>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</si>
  <si>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</si>
  <si>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</si>
  <si>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</si>
  <si>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</si>
  <si>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</si>
  <si>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</si>
  <si>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</si>
  <si>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</si>
  <si>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</si>
  <si>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</si>
  <si>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</si>
  <si>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</si>
  <si>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</si>
  <si>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</si>
  <si>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</si>
  <si>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</si>
  <si>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</si>
  <si>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</si>
  <si>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</si>
  <si>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</si>
  <si>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</si>
  <si>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</si>
  <si>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</si>
  <si>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</si>
  <si>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</si>
  <si>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</si>
  <si>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</si>
  <si>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</si>
  <si>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</si>
  <si>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</si>
  <si>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</si>
  <si>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</si>
  <si>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</si>
  <si>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</si>
  <si>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</si>
  <si>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</si>
  <si>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</si>
  <si>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</si>
  <si>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</si>
  <si>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</si>
  <si>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</si>
  <si>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</si>
  <si>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</si>
  <si>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</si>
  <si>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</si>
  <si>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</si>
  <si>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</si>
  <si>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</si>
  <si>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</si>
  <si>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</si>
  <si>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</si>
  <si>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</si>
  <si>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</si>
  <si>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</si>
  <si>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</si>
  <si>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</si>
  <si>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</si>
  <si>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</si>
  <si>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</si>
  <si>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</si>
  <si>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</si>
  <si>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</si>
  <si>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</si>
  <si>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</si>
  <si>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</si>
  <si>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</si>
  <si>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</si>
  <si>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</si>
  <si>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</si>
  <si>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</si>
  <si>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</si>
  <si>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</si>
  <si>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</si>
  <si>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</si>
  <si>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</si>
  <si>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</si>
  <si>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</si>
  <si>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</si>
  <si>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</si>
  <si>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</si>
  <si>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</si>
  <si>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</si>
  <si>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</si>
  <si>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</si>
  <si>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</si>
  <si>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</si>
  <si>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</si>
  <si>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</si>
  <si>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</si>
  <si>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</si>
  <si>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</si>
  <si>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</si>
  <si>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</si>
  <si>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</si>
  <si>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</si>
  <si>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</si>
  <si>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</si>
  <si>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</si>
  <si>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</si>
  <si>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</si>
  <si>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</si>
  <si>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</si>
  <si>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</si>
  <si>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</si>
  <si>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</si>
  <si>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</si>
  <si>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</si>
  <si>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</si>
  <si>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</si>
  <si>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</si>
  <si>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</si>
  <si>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</si>
  <si>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</si>
  <si>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</si>
  <si>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</si>
  <si>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</si>
  <si>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</si>
  <si>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</si>
  <si>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</si>
  <si>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</si>
  <si>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</si>
  <si>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</si>
  <si>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</si>
  <si>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</si>
  <si>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</si>
  <si>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</si>
  <si>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</si>
  <si>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</si>
  <si>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</si>
  <si>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</si>
  <si>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</si>
  <si>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</si>
  <si>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</si>
  <si>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</si>
  <si>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</si>
  <si>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</si>
  <si>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</si>
  <si>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</si>
  <si>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</si>
  <si>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</si>
  <si>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</si>
  <si>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</si>
  <si>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</si>
  <si>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</si>
  <si>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</si>
  <si>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</si>
  <si>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</si>
  <si>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</si>
  <si>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</si>
  <si>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</si>
  <si>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</si>
  <si>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</si>
  <si>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</si>
  <si>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</si>
  <si>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</si>
  <si>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</si>
  <si>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</si>
  <si>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</si>
  <si>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</si>
  <si>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</si>
  <si>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</si>
  <si>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</si>
  <si>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</si>
  <si>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</si>
  <si>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</si>
  <si>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</si>
  <si>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</si>
  <si>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</si>
  <si>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</si>
  <si>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</si>
  <si>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</si>
  <si>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</si>
  <si>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</si>
  <si>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</si>
  <si>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</si>
  <si>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</si>
  <si>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</si>
  <si>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</si>
  <si>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</si>
  <si>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</si>
  <si>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</si>
  <si>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</si>
  <si>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</si>
  <si>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</si>
  <si>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</si>
  <si>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</si>
  <si>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</si>
  <si>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</si>
  <si>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</si>
  <si>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</si>
  <si>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</si>
  <si>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</si>
  <si>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</si>
  <si>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</si>
  <si>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</si>
  <si>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</si>
  <si>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</si>
  <si>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</si>
  <si>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</si>
  <si>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</si>
  <si>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</si>
  <si>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</si>
  <si>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</si>
  <si>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</si>
  <si>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</si>
  <si>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</si>
  <si>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</si>
  <si>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</si>
  <si>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</si>
  <si>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</si>
  <si>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</si>
  <si>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</si>
  <si>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</si>
  <si>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</si>
  <si>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</si>
  <si>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</si>
  <si>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</si>
  <si>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</si>
  <si>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</si>
  <si>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</si>
  <si>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</si>
  <si>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</si>
  <si>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</si>
  <si>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</si>
  <si>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</si>
  <si>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</si>
  <si>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</si>
  <si>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</si>
  <si>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</si>
  <si>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</si>
  <si>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</si>
  <si>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</si>
  <si>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</si>
  <si>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</si>
  <si>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</si>
  <si>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</si>
  <si>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</si>
  <si>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</si>
  <si>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</si>
  <si>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</si>
  <si>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</si>
  <si>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</si>
  <si>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</si>
  <si>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</si>
  <si>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</si>
  <si>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</si>
  <si>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</si>
  <si>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</si>
  <si>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</si>
  <si>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</si>
  <si>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</si>
  <si>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</si>
  <si>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</si>
  <si>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</si>
  <si>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</si>
  <si>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</si>
  <si>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</si>
  <si>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</si>
  <si>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</si>
  <si>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</si>
  <si>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</si>
  <si>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</si>
  <si>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</si>
  <si>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</si>
  <si>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</si>
  <si>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</si>
  <si>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</si>
  <si>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</si>
  <si>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</si>
  <si>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</si>
  <si>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</si>
  <si>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</si>
  <si>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</si>
  <si>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</si>
  <si>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</si>
  <si>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</si>
  <si>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</si>
  <si>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</si>
  <si>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</si>
  <si>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</si>
  <si>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</si>
  <si>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</si>
  <si>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</si>
  <si>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</si>
  <si>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</si>
  <si>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</si>
  <si>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</si>
  <si>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</si>
  <si>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</si>
  <si>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</si>
  <si>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</si>
  <si>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</si>
  <si>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</si>
  <si>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</si>
  <si>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</si>
  <si>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</si>
  <si>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</si>
  <si>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</si>
  <si>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</si>
  <si>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</si>
  <si>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</si>
  <si>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</si>
  <si>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</si>
  <si>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</si>
  <si>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</si>
  <si>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</si>
  <si>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</si>
  <si>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</si>
  <si>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</si>
  <si>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</si>
  <si>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</si>
  <si>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</si>
  <si>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</si>
  <si>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</si>
  <si>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</si>
  <si>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</si>
  <si>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</si>
  <si>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</si>
  <si>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</si>
  <si>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</si>
  <si>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</si>
  <si>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</si>
  <si>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</si>
  <si>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</si>
  <si>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</si>
  <si>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</si>
  <si>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</si>
  <si>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</si>
  <si>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</si>
  <si>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</si>
  <si>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</si>
  <si>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</si>
  <si>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</si>
  <si>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</si>
  <si>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</si>
  <si>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</si>
  <si>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</si>
  <si>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</si>
  <si>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</si>
  <si>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</si>
  <si>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</si>
  <si>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</si>
  <si>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</si>
  <si>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</si>
  <si>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</si>
  <si>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</si>
  <si>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</si>
  <si>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</si>
  <si>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</si>
  <si>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</si>
  <si>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</si>
  <si>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</si>
  <si>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</si>
  <si>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</si>
  <si>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</si>
  <si>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</si>
  <si>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</si>
  <si>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</si>
  <si>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</si>
  <si>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</si>
  <si>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</si>
  <si>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</si>
  <si>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</si>
  <si>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</si>
  <si>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</si>
  <si>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</si>
  <si>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</si>
  <si>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</si>
  <si>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</si>
  <si>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</si>
  <si>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</si>
  <si>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</si>
  <si>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</si>
  <si>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</si>
  <si>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</si>
  <si>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</si>
  <si>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</si>
  <si>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</si>
  <si>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</si>
  <si>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</si>
  <si>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</si>
  <si>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</si>
  <si>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</si>
  <si>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</si>
  <si>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</si>
  <si>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</si>
  <si>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</si>
  <si>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</si>
  <si>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</si>
  <si>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</si>
  <si>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</si>
  <si>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</si>
  <si>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</si>
  <si>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</si>
  <si>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</si>
  <si>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</si>
  <si>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</si>
  <si>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</si>
  <si>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</si>
  <si>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</si>
  <si>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</si>
  <si>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</si>
  <si>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</si>
  <si>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</si>
  <si>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</si>
  <si>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</si>
  <si>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</si>
  <si>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</si>
  <si>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</si>
  <si>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</si>
  <si>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</si>
  <si>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</si>
  <si>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</si>
  <si>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</si>
  <si>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</si>
  <si>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</si>
  <si>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</si>
  <si>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</si>
  <si>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</si>
  <si>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</si>
  <si>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</si>
  <si>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</si>
  <si>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</si>
  <si>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</si>
  <si>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</si>
  <si>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</si>
  <si>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</si>
  <si>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</si>
  <si>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</si>
  <si>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</si>
  <si>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</si>
  <si>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</si>
  <si>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</si>
  <si>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</si>
  <si>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</si>
  <si>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</si>
  <si>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</si>
  <si>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</si>
  <si>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</si>
  <si>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</si>
  <si>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</si>
  <si>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</si>
  <si>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</si>
  <si>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</si>
  <si>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</si>
  <si>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</si>
  <si>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</si>
  <si>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</si>
  <si>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</si>
  <si>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</si>
  <si>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</si>
  <si>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</si>
  <si>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</si>
  <si>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</si>
  <si>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</si>
  <si>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</si>
  <si>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</si>
  <si>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</si>
  <si>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</si>
  <si>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</si>
  <si>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</si>
  <si>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</si>
  <si>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</si>
  <si>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</si>
  <si>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</si>
  <si>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</si>
  <si>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</si>
  <si>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</si>
  <si>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</si>
  <si>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</si>
  <si>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</si>
  <si>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</si>
  <si>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</si>
  <si>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</si>
  <si>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</si>
  <si>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</si>
  <si>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</si>
  <si>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</si>
  <si>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</si>
  <si>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</si>
  <si>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</si>
  <si>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</si>
  <si>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</si>
  <si>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</si>
  <si>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</si>
  <si>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</si>
  <si>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</si>
  <si>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</si>
  <si>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</si>
  <si>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</si>
  <si>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</si>
  <si>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</si>
  <si>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</si>
  <si>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</si>
  <si>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</si>
  <si>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</si>
  <si>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</si>
  <si>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</si>
  <si>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</si>
  <si>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</si>
  <si>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</si>
  <si>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</si>
  <si>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</si>
  <si>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</si>
  <si>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</si>
  <si>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</si>
  <si>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</si>
  <si>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</si>
  <si>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</si>
  <si>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</si>
  <si>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</si>
  <si>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</si>
  <si>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</si>
  <si>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</si>
  <si>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</si>
  <si>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</si>
  <si>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</si>
  <si>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</si>
  <si>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</si>
  <si>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</si>
  <si>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</si>
  <si>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</si>
  <si>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</si>
  <si>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</si>
  <si>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</si>
  <si>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</si>
  <si>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</si>
  <si>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</si>
  <si>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</si>
  <si>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</si>
  <si>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</si>
  <si>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</si>
  <si>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</si>
  <si>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</si>
  <si>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</si>
  <si>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</si>
  <si>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</si>
  <si>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</si>
  <si>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</si>
  <si>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</si>
  <si>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</si>
  <si>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</si>
  <si>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</si>
  <si>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</si>
  <si>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</si>
  <si>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</si>
  <si>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</si>
  <si>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</si>
  <si>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</si>
  <si>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</si>
  <si>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</si>
  <si>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</si>
  <si>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</si>
  <si>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</si>
  <si>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</si>
  <si>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</si>
  <si>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</si>
  <si>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</si>
  <si>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</si>
  <si>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</si>
  <si>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</si>
  <si>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</si>
  <si>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</si>
  <si>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</si>
  <si>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</si>
  <si>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</si>
  <si>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</si>
  <si>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</si>
  <si>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</si>
  <si>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</si>
  <si>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</si>
  <si>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</si>
  <si>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</si>
  <si>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</si>
  <si>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</si>
  <si>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</si>
  <si>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</si>
  <si>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</si>
  <si>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</si>
  <si>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</si>
  <si>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</si>
  <si>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</si>
  <si>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</si>
  <si>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</si>
  <si>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</si>
  <si>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</si>
  <si>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</si>
  <si>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</si>
  <si>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</si>
  <si>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</si>
  <si>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</si>
  <si>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</si>
  <si>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</si>
  <si>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</si>
  <si>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</si>
  <si>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</si>
  <si>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</si>
  <si>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</si>
  <si>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</si>
  <si>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</si>
  <si>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</si>
  <si>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</si>
  <si>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</si>
  <si>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</si>
  <si>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</si>
  <si>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</si>
  <si>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</si>
  <si>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</si>
  <si>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</si>
  <si>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</si>
  <si>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</si>
  <si>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</si>
  <si>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</si>
  <si>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</si>
  <si>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</si>
  <si>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</si>
  <si>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</si>
  <si>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</si>
  <si>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</si>
  <si>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</si>
  <si>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</si>
  <si>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</si>
  <si>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</si>
  <si>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</si>
  <si>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</si>
  <si>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</si>
  <si>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</si>
  <si>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</si>
  <si>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</si>
  <si>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</si>
  <si>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</si>
  <si>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</si>
  <si>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</si>
  <si>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</si>
  <si>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</si>
  <si>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</si>
  <si>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</si>
  <si>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</si>
  <si>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</si>
  <si>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</si>
  <si>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</si>
  <si>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</si>
  <si>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</si>
  <si>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</si>
  <si>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</si>
  <si>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</si>
  <si>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</si>
  <si>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</si>
  <si>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</si>
  <si>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</si>
  <si>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</si>
  <si>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</si>
  <si>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</si>
  <si>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</si>
  <si>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</si>
  <si>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</si>
  <si>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</si>
  <si>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</si>
  <si>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</si>
  <si>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</si>
  <si>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</si>
  <si>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</si>
  <si>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</si>
  <si>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</si>
  <si>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</si>
  <si>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</si>
  <si>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</si>
  <si>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</si>
  <si>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</si>
  <si>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</si>
  <si>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</si>
  <si>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</si>
  <si>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</si>
  <si>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</si>
  <si>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</si>
  <si>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</si>
  <si>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</si>
  <si>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</si>
  <si>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</si>
  <si>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</si>
  <si>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</si>
  <si>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</si>
  <si>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</si>
  <si>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</si>
  <si>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</si>
  <si>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</si>
  <si>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</si>
  <si>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</si>
  <si>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</si>
  <si>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</si>
  <si>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</si>
  <si>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</si>
  <si>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</si>
  <si>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</si>
  <si>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</si>
  <si>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</si>
  <si>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</si>
  <si>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</si>
  <si>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</si>
  <si>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</si>
  <si>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</si>
  <si>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</si>
  <si>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</si>
  <si>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</si>
  <si>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</si>
  <si>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</si>
  <si>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</si>
  <si>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</si>
  <si>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</si>
  <si>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</si>
  <si>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</si>
  <si>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</si>
  <si>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</si>
  <si>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</si>
  <si>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</si>
  <si>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</si>
  <si>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</si>
  <si>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</si>
  <si>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</si>
  <si>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</si>
  <si>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</si>
  <si>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</si>
  <si>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</si>
  <si>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</si>
  <si>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</si>
  <si>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</si>
  <si>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</si>
  <si>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</si>
  <si>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</si>
  <si>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</si>
  <si>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</si>
  <si>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</si>
  <si>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</si>
  <si>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</si>
  <si>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</si>
  <si>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</si>
  <si>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</si>
  <si>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</si>
  <si>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</si>
  <si>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</si>
  <si>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</si>
  <si>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</si>
  <si>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</si>
  <si>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</si>
  <si>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</si>
  <si>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</si>
  <si>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</si>
  <si>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</si>
  <si>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</si>
  <si>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</si>
  <si>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</si>
  <si>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</si>
  <si>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</si>
  <si>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</si>
  <si>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</si>
  <si>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</si>
  <si>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</si>
  <si>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</si>
  <si>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</si>
  <si>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</si>
  <si>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</si>
  <si>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</si>
  <si>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</si>
  <si>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</si>
  <si>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</si>
  <si>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</si>
  <si>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</si>
  <si>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</si>
  <si>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</si>
  <si>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</si>
  <si>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</si>
  <si>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</si>
  <si>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</si>
  <si>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</si>
  <si>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</si>
  <si>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</si>
  <si>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</si>
  <si>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</si>
  <si>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</si>
  <si>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</si>
  <si>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</si>
  <si>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</si>
  <si>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</si>
  <si>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</si>
  <si>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</si>
  <si>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</si>
  <si>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</si>
  <si>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</si>
  <si>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</si>
  <si>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</si>
  <si>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</si>
  <si>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</si>
  <si>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</si>
  <si>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</si>
  <si>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</si>
  <si>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</si>
  <si>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</si>
  <si>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</si>
  <si>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</si>
  <si>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</si>
  <si>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</si>
  <si>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</si>
  <si>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</si>
  <si>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</si>
  <si>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</si>
  <si>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</si>
  <si>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</si>
  <si>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</si>
  <si>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</si>
  <si>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</si>
  <si>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</si>
  <si>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</si>
  <si>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</si>
  <si>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</si>
  <si>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</si>
  <si>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</si>
  <si>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</si>
  <si>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</si>
  <si>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</si>
  <si>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</si>
  <si>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</si>
  <si>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</si>
  <si>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</si>
  <si>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</si>
  <si>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</si>
  <si>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</si>
  <si>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</si>
  <si>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</si>
  <si>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</si>
  <si>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</si>
  <si>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</si>
  <si>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</si>
  <si>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</si>
  <si>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</si>
  <si>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</si>
  <si>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</si>
  <si>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</si>
  <si>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</si>
  <si>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</si>
  <si>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</si>
  <si>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</si>
  <si>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</si>
  <si>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</si>
  <si>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</si>
  <si>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</si>
  <si>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</si>
  <si>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</si>
  <si>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</si>
  <si>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</si>
  <si>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</si>
  <si>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</si>
  <si>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</si>
  <si>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</si>
  <si>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</si>
  <si>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</si>
  <si>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</si>
  <si>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</si>
  <si>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</si>
  <si>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</si>
  <si>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</si>
  <si>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</si>
  <si>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</si>
  <si>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</si>
  <si>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</si>
  <si>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</si>
  <si>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</si>
  <si>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</si>
  <si>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</si>
  <si>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</si>
  <si>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</si>
  <si>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</si>
  <si>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</si>
  <si>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</si>
  <si>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</si>
  <si>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</si>
  <si>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</si>
  <si>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</si>
  <si>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</si>
  <si>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</si>
  <si>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</si>
  <si>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</si>
  <si>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</si>
  <si>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</si>
  <si>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</si>
  <si>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</si>
  <si>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</si>
  <si>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</si>
  <si>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</si>
  <si>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</si>
  <si>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</si>
  <si>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</si>
  <si>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</si>
  <si>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</si>
  <si>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</si>
  <si>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</si>
  <si>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</si>
  <si>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</si>
  <si>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</si>
  <si>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</si>
  <si>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</si>
  <si>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</si>
  <si>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</si>
  <si>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</si>
  <si>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</si>
  <si>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</si>
  <si>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</si>
  <si>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</si>
  <si>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</si>
  <si>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</si>
  <si>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</si>
  <si>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</si>
  <si>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</si>
  <si>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</si>
  <si>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</si>
  <si>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</si>
  <si>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</si>
  <si>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</si>
  <si>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</si>
  <si>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</si>
  <si>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</si>
  <si>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</si>
  <si>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</si>
  <si>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</si>
  <si>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</si>
  <si>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</si>
  <si>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</si>
  <si>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</si>
  <si>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</si>
  <si>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</si>
  <si>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</si>
  <si>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</si>
  <si>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</si>
  <si>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</si>
  <si>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</si>
  <si>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</si>
  <si>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</si>
  <si>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</si>
  <si>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</si>
  <si>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</si>
  <si>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</si>
  <si>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</si>
  <si>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</si>
  <si>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</si>
  <si>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</si>
  <si>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</si>
  <si>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</si>
  <si>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</si>
  <si>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</si>
  <si>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</si>
  <si>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</si>
  <si>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</si>
  <si>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</si>
  <si>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</si>
  <si>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</si>
  <si>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</si>
  <si>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</si>
  <si>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</si>
  <si>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</si>
  <si>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</si>
  <si>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</si>
  <si>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</si>
  <si>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</si>
  <si>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</si>
  <si>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</si>
  <si>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</si>
  <si>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</si>
  <si>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</si>
  <si>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</si>
  <si>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</si>
  <si>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</si>
  <si>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</si>
  <si>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</si>
  <si>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</si>
  <si>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</si>
  <si>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</si>
  <si>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</si>
  <si>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</si>
  <si>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</si>
  <si>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</si>
  <si>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</si>
  <si>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</si>
  <si>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</si>
  <si>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</si>
  <si>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</si>
  <si>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</si>
  <si>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</si>
  <si>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</si>
  <si>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</si>
  <si>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</si>
  <si>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</si>
  <si>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</si>
  <si>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</si>
  <si>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</si>
  <si>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</si>
  <si>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</si>
  <si>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</si>
  <si>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</si>
  <si>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</si>
  <si>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</si>
  <si>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</si>
  <si>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</si>
  <si>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</si>
  <si>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</si>
  <si>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</si>
  <si>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</si>
  <si>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</si>
  <si>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</si>
  <si>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</si>
  <si>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</si>
  <si>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</si>
  <si>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</si>
  <si>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</si>
  <si>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</si>
  <si>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</si>
  <si>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</si>
  <si>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</si>
  <si>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</si>
  <si>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</si>
  <si>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</si>
  <si>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</si>
  <si>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</si>
  <si>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</si>
  <si>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</si>
  <si>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</si>
  <si>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</si>
  <si>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</si>
  <si>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</si>
  <si>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</si>
  <si>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</si>
  <si>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</si>
  <si>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</si>
  <si>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</si>
  <si>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</si>
  <si>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</si>
  <si>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</si>
  <si>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</si>
  <si>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</si>
  <si>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</si>
  <si>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</si>
  <si>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</si>
  <si>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</si>
  <si>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</si>
  <si>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</si>
  <si>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</si>
  <si>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</si>
  <si>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</si>
  <si>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</si>
  <si>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</si>
  <si>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</si>
  <si>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</si>
  <si>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</si>
  <si>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</si>
  <si>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</si>
  <si>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</si>
  <si>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</si>
  <si>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</si>
  <si>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</si>
  <si>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</si>
  <si>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</si>
  <si>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</si>
  <si>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</si>
  <si>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</si>
  <si>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</si>
  <si>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</si>
  <si>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</si>
  <si>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</si>
  <si>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</si>
  <si>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</si>
  <si>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</si>
  <si>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</si>
  <si>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</si>
  <si>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</si>
  <si>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</si>
  <si>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</si>
  <si>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</si>
  <si>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</si>
  <si>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</si>
  <si>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</si>
  <si>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</si>
  <si>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</si>
  <si>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</si>
  <si>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</si>
  <si>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</si>
  <si>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</si>
  <si>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</si>
  <si>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</si>
  <si>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</si>
  <si>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</si>
  <si>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</si>
  <si>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</si>
  <si>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</si>
  <si>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</si>
  <si>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</si>
  <si>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</si>
  <si>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</si>
  <si>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</si>
  <si>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</si>
  <si>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</si>
  <si>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</si>
  <si>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</si>
  <si>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</si>
  <si>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</si>
  <si>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</si>
  <si>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</si>
  <si>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</si>
  <si>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</si>
  <si>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</si>
  <si>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</si>
  <si>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</si>
  <si>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</si>
  <si>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</si>
  <si>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</si>
  <si>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</si>
  <si>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</si>
  <si>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</si>
  <si>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</si>
  <si>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</si>
  <si>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</si>
  <si>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</si>
  <si>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</si>
  <si>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</si>
  <si>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</si>
  <si>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</si>
  <si>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</si>
  <si>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</si>
  <si>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</si>
  <si>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</si>
  <si>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</si>
  <si>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</si>
  <si>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</si>
  <si>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</si>
  <si>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</si>
  <si>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</si>
  <si>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</si>
  <si>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</si>
  <si>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</si>
  <si>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</si>
  <si>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</si>
  <si>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</si>
  <si>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</si>
  <si>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</si>
  <si>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</si>
  <si>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</si>
  <si>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</si>
  <si>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</si>
  <si>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</si>
  <si>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</si>
  <si>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</si>
  <si>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</si>
  <si>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</si>
  <si>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</si>
  <si>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</si>
  <si>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</si>
  <si>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</si>
  <si>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</si>
  <si>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</si>
  <si>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</si>
  <si>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</si>
  <si>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</si>
  <si>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</si>
  <si>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</si>
  <si>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</si>
  <si>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</si>
  <si>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</si>
  <si>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</si>
  <si>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</si>
  <si>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</si>
  <si>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</si>
  <si>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</si>
  <si>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</si>
  <si>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</si>
  <si>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</si>
  <si>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</si>
  <si>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</si>
  <si>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</si>
  <si>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</si>
  <si>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</si>
  <si>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</si>
  <si>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</si>
  <si>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</si>
  <si>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</si>
  <si>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</si>
  <si>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</si>
  <si>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</si>
  <si>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</si>
  <si>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</si>
  <si>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</si>
  <si>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</si>
  <si>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</si>
  <si>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</si>
  <si>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</si>
  <si>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</si>
  <si>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</si>
  <si>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</si>
  <si>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</si>
  <si>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</si>
  <si>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</si>
  <si>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</si>
  <si>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</si>
  <si>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</si>
  <si>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</si>
  <si>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</si>
  <si>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</si>
  <si>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</si>
  <si>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</si>
  <si>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</si>
  <si>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</si>
  <si>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</si>
  <si>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</si>
  <si>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</si>
  <si>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</si>
  <si>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</si>
  <si>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</si>
  <si>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</si>
  <si>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</si>
  <si>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</si>
  <si>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</si>
  <si>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</si>
  <si>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</si>
  <si>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</si>
  <si>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</si>
  <si>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</si>
  <si>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</si>
  <si>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</si>
  <si>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</si>
  <si>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</si>
  <si>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</si>
  <si>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</si>
  <si>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</si>
  <si>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</si>
  <si>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</si>
  <si>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</si>
  <si>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</si>
  <si>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</si>
  <si>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</si>
  <si>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</si>
  <si>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</si>
  <si>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</si>
  <si>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</si>
  <si>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</si>
  <si>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</si>
  <si>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</si>
  <si>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</si>
  <si>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</si>
  <si>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</si>
  <si>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</si>
  <si>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</si>
  <si>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</si>
  <si>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</si>
  <si>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</si>
  <si>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</si>
  <si>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</si>
  <si>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</si>
  <si>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</si>
  <si>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</si>
  <si>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</si>
  <si>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</si>
  <si>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</si>
  <si>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</si>
  <si>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</si>
  <si>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</si>
  <si>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</si>
  <si>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</si>
  <si>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</si>
  <si>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</si>
  <si>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</si>
  <si>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</si>
  <si>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</si>
  <si>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</si>
  <si>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</si>
  <si>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</si>
  <si>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</si>
  <si>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</si>
  <si>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</si>
  <si>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</si>
  <si>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</si>
  <si>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</si>
  <si>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</si>
  <si>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</si>
  <si>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</si>
  <si>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</si>
  <si>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</si>
  <si>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</si>
  <si>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</si>
  <si>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</si>
  <si>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</si>
  <si>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</si>
  <si>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</si>
  <si>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</si>
  <si>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</si>
  <si>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</si>
  <si>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</si>
  <si>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</si>
  <si>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</si>
  <si>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</si>
  <si>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</si>
  <si>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</si>
  <si>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</si>
  <si>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</si>
  <si>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</si>
  <si>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</si>
  <si>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</si>
  <si>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</si>
  <si>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</si>
  <si>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</si>
  <si>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</si>
  <si>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</si>
  <si>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</si>
  <si>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</si>
  <si>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</si>
  <si>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</si>
  <si>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</si>
  <si>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</si>
  <si>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</si>
  <si>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</si>
  <si>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</si>
  <si>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</si>
  <si>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</si>
  <si>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</si>
  <si>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</si>
  <si>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</si>
  <si>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</si>
  <si>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</si>
  <si>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</si>
  <si>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</si>
  <si>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</si>
  <si>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</si>
  <si>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</si>
  <si>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</si>
  <si>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</si>
  <si>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</si>
  <si>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</si>
  <si>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</si>
  <si>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</si>
  <si>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</si>
  <si>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</si>
  <si>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</si>
  <si>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</si>
  <si>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</si>
  <si>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</si>
  <si>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</si>
  <si>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</si>
  <si>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</si>
  <si>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</si>
  <si>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</si>
  <si>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</si>
  <si>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</si>
  <si>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</si>
  <si>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</si>
  <si>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</si>
  <si>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</si>
  <si>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</si>
  <si>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</si>
  <si>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</si>
  <si>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</si>
  <si>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</si>
  <si>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</si>
  <si>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</si>
  <si>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</si>
  <si>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</si>
  <si>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</si>
  <si>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</si>
  <si>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</si>
  <si>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</si>
  <si>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</si>
  <si>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</si>
  <si>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</si>
  <si>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</si>
  <si>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</si>
  <si>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</si>
  <si>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</si>
  <si>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</si>
  <si>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</si>
  <si>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</si>
  <si>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</si>
  <si>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</si>
  <si>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</si>
  <si>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</si>
  <si>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</si>
  <si>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</si>
  <si>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</si>
  <si>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</si>
  <si>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</si>
  <si>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</si>
  <si>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</si>
  <si>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</si>
  <si>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</si>
  <si>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</si>
  <si>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</si>
  <si>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</si>
  <si>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</si>
  <si>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</si>
  <si>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</si>
  <si>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</si>
  <si>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</si>
  <si>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</si>
  <si>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</si>
  <si>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</si>
  <si>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</si>
  <si>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</si>
  <si>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</si>
  <si>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</si>
  <si>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</si>
  <si>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</si>
  <si>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</si>
  <si>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</si>
  <si>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</si>
  <si>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</si>
  <si>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</si>
  <si>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</si>
  <si>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</si>
  <si>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</si>
  <si>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</si>
  <si>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</si>
  <si>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</si>
  <si>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</si>
  <si>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</si>
  <si>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</si>
  <si>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</si>
  <si>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</si>
  <si>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</si>
  <si>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</si>
  <si>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</si>
  <si>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</si>
  <si>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</si>
  <si>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</si>
  <si>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</si>
  <si>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</si>
  <si>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</si>
  <si>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</si>
  <si>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</si>
  <si>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</si>
  <si>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</si>
  <si>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</si>
  <si>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</si>
  <si>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</si>
  <si>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</si>
  <si>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</si>
  <si>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</si>
  <si>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</si>
  <si>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</si>
  <si>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</si>
  <si>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</si>
  <si>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</si>
  <si>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</si>
  <si>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</si>
  <si>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</si>
  <si>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</si>
  <si>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</si>
  <si>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</si>
  <si>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</si>
  <si>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</si>
  <si>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</si>
  <si>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</si>
  <si>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</si>
  <si>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</si>
  <si>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</si>
  <si>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</si>
  <si>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</si>
  <si>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</si>
  <si>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</si>
  <si>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</si>
  <si>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</si>
  <si>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</si>
  <si>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</si>
  <si>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</si>
  <si>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</si>
  <si>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</si>
  <si>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</si>
  <si>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</si>
  <si>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</si>
  <si>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</si>
  <si>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</si>
  <si>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</si>
  <si>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</si>
  <si>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</si>
  <si>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</si>
  <si>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</si>
  <si>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</si>
  <si>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</si>
  <si>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</si>
  <si>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</si>
  <si>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</si>
  <si>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</si>
  <si>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</si>
  <si>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</si>
  <si>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</si>
  <si>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</si>
  <si>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</si>
  <si>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</si>
  <si>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</si>
  <si>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</si>
  <si>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</si>
  <si>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</si>
  <si>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</si>
  <si>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</si>
  <si>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</si>
  <si>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</si>
  <si>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</si>
  <si>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</si>
  <si>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</si>
  <si>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</si>
  <si>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</si>
  <si>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</si>
  <si>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</si>
  <si>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</si>
  <si>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</si>
  <si>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</si>
  <si>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</si>
  <si>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</si>
  <si>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</si>
  <si>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</si>
  <si>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</si>
  <si>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</si>
  <si>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</si>
  <si>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</si>
  <si>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</si>
  <si>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</si>
  <si>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</si>
  <si>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</si>
  <si>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</si>
  <si>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</si>
  <si>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</si>
  <si>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</si>
  <si>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</si>
  <si>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</si>
  <si>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</si>
  <si>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</si>
  <si>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</si>
  <si>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</si>
  <si>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</si>
  <si>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</si>
  <si>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</si>
  <si>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</si>
  <si>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</si>
  <si>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</si>
  <si>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</si>
  <si>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</si>
  <si>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</si>
  <si>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</si>
  <si>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</si>
  <si>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</si>
  <si>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</si>
  <si>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</si>
  <si>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</si>
  <si>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</si>
  <si>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</si>
  <si>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</si>
  <si>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</si>
  <si>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</si>
  <si>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</si>
  <si>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</si>
  <si>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</si>
  <si>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</si>
  <si>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</si>
  <si>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</si>
  <si>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</si>
  <si>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</si>
  <si>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</si>
  <si>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</si>
  <si>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</si>
  <si>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</si>
  <si>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</si>
  <si>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</si>
  <si>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</si>
  <si>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</si>
  <si>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</si>
  <si>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</si>
  <si>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</si>
  <si>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</si>
  <si>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</si>
  <si>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</si>
  <si>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</si>
  <si>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</si>
  <si>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</si>
  <si>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</si>
  <si>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</si>
  <si>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</si>
  <si>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</si>
  <si>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</si>
  <si>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</si>
  <si>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</si>
  <si>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</si>
  <si>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</si>
  <si>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</si>
  <si>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</si>
  <si>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</si>
  <si>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</si>
  <si>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</si>
  <si>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</si>
  <si>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</si>
  <si>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</si>
  <si>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</si>
  <si>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</si>
  <si>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</si>
  <si>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</si>
  <si>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</si>
  <si>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</si>
  <si>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</si>
  <si>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</si>
  <si>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</si>
  <si>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</si>
  <si>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</si>
  <si>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</si>
  <si>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</si>
  <si>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</si>
  <si>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</si>
  <si>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</si>
  <si>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</si>
  <si>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</si>
  <si>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</si>
  <si>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</si>
  <si>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</si>
  <si>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</si>
  <si>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</si>
  <si>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</si>
  <si>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</si>
  <si>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</si>
  <si>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</si>
  <si>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</si>
  <si>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</si>
  <si>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</si>
  <si>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</si>
  <si>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</si>
  <si>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</si>
  <si>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</si>
  <si>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</si>
  <si>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</si>
  <si>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</si>
  <si>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</si>
  <si>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</si>
  <si>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</si>
  <si>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</si>
  <si>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</si>
  <si>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</si>
  <si>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</si>
  <si>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</si>
  <si>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</si>
  <si>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</si>
  <si>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</si>
  <si>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</si>
  <si>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</si>
  <si>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</si>
  <si>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</si>
  <si>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</si>
  <si>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</si>
  <si>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</si>
  <si>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</si>
  <si>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</si>
  <si>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</si>
  <si>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</si>
  <si>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</si>
  <si>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</si>
  <si>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</si>
  <si>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</si>
  <si>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</si>
  <si>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</si>
  <si>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</si>
  <si>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</si>
  <si>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</si>
  <si>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</si>
  <si>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</si>
  <si>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</si>
  <si>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</si>
  <si>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</si>
  <si>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</si>
  <si>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</si>
  <si>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</si>
  <si>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</si>
  <si>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</si>
  <si>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</si>
  <si>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</si>
  <si>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</si>
  <si>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</si>
  <si>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</si>
  <si>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</si>
  <si>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</si>
  <si>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</si>
  <si>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</si>
  <si>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</si>
  <si>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</si>
  <si>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</si>
  <si>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</si>
  <si>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</si>
  <si>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</si>
  <si>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</si>
  <si>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</si>
  <si>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</si>
  <si>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</si>
  <si>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</si>
  <si>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</si>
  <si>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</si>
  <si>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</si>
  <si>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</si>
  <si>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</si>
  <si>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</si>
  <si>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</si>
  <si>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</si>
  <si>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</si>
  <si>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</si>
  <si>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</si>
  <si>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</si>
  <si>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</si>
  <si>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</si>
  <si>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</si>
  <si>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</si>
  <si>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</si>
  <si>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</si>
  <si>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</si>
  <si>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</si>
  <si>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</si>
  <si>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</si>
  <si>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</si>
  <si>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</si>
  <si>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</si>
  <si>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</si>
  <si>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</si>
  <si>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</si>
  <si>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</si>
  <si>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</si>
  <si>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</si>
  <si>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</si>
  <si>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</si>
  <si>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</si>
  <si>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</si>
  <si>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</si>
  <si>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</si>
  <si>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</si>
  <si>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</si>
  <si>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</si>
  <si>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</si>
  <si>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</si>
  <si>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</si>
  <si>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</si>
  <si>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</si>
  <si>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</si>
  <si>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</si>
  <si>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</si>
  <si>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</si>
  <si>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</si>
  <si>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</si>
  <si>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</si>
  <si>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</si>
  <si>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</si>
  <si>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</si>
  <si>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</si>
  <si>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</si>
  <si>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</si>
  <si>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</si>
  <si>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</si>
  <si>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</si>
  <si>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</si>
  <si>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</si>
  <si>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</si>
  <si>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</si>
  <si>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</si>
  <si>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</si>
  <si>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</si>
  <si>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</si>
  <si>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</si>
  <si>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</si>
  <si>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</si>
  <si>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</si>
  <si>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</si>
  <si>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</si>
  <si>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</si>
  <si>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</si>
  <si>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</si>
  <si>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</si>
  <si>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</si>
  <si>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</si>
  <si>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</si>
  <si>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</si>
  <si>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</si>
  <si>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</si>
  <si>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</si>
  <si>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</si>
  <si>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</si>
  <si>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</si>
  <si>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</si>
  <si>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</si>
  <si>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</si>
  <si>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</si>
  <si>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</si>
  <si>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</si>
  <si>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</si>
  <si>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</si>
  <si>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</si>
  <si>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</si>
  <si>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</si>
  <si>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</si>
  <si>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</si>
  <si>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</si>
  <si>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</si>
  <si>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</si>
  <si>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</si>
  <si>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</si>
  <si>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</si>
  <si>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</si>
  <si>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</si>
  <si>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</si>
  <si>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</si>
  <si>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</si>
  <si>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</si>
  <si>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</si>
  <si>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</si>
  <si>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</si>
  <si>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</si>
  <si>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</si>
  <si>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</si>
  <si>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</si>
  <si>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</si>
  <si>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</si>
  <si>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</si>
  <si>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</si>
  <si>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</si>
  <si>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</si>
  <si>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</si>
  <si>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</si>
  <si>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</si>
  <si>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</si>
  <si>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</si>
  <si>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</si>
  <si>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</si>
  <si>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</si>
  <si>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</si>
  <si>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</si>
  <si>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</si>
  <si>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</si>
  <si>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</si>
  <si>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</si>
  <si>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</si>
  <si>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</si>
  <si>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</si>
  <si>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</si>
  <si>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</si>
  <si>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</si>
  <si>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</si>
  <si>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</si>
  <si>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</si>
  <si>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</si>
  <si>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</si>
  <si>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</si>
  <si>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</si>
  <si>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</si>
  <si>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</si>
  <si>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</si>
  <si>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</si>
  <si>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</si>
  <si>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</si>
  <si>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</si>
  <si>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</si>
  <si>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</si>
  <si>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</si>
  <si>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</si>
  <si>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</si>
  <si>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</si>
  <si>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</si>
  <si>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</si>
  <si>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</si>
  <si>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</si>
  <si>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</si>
  <si>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</si>
  <si>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</si>
  <si>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</si>
  <si>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</si>
  <si>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</si>
  <si>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</si>
  <si>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</si>
  <si>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</si>
  <si>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</si>
  <si>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</si>
  <si>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</si>
  <si>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</si>
  <si>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</si>
  <si>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</si>
  <si>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</si>
  <si>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</si>
  <si>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</si>
  <si>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</si>
  <si>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</si>
  <si>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</si>
  <si>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</si>
  <si>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</si>
  <si>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</si>
  <si>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</si>
  <si>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</si>
  <si>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</si>
  <si>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</si>
  <si>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</si>
  <si>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</si>
  <si>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</si>
  <si>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</si>
  <si>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</si>
  <si>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</si>
  <si>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</si>
  <si>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</si>
  <si>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</si>
  <si>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</si>
  <si>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</si>
  <si>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</si>
  <si>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</si>
  <si>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</si>
  <si>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</si>
  <si>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</si>
  <si>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</si>
  <si>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</si>
  <si>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</si>
  <si>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</si>
  <si>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</si>
  <si>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</si>
  <si>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</si>
  <si>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</si>
  <si>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</si>
  <si>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</si>
  <si>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</si>
  <si>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</si>
  <si>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</si>
  <si>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</si>
  <si>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</si>
  <si>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</si>
  <si>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</si>
  <si>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</si>
  <si>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</si>
  <si>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</si>
  <si>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</si>
  <si>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</si>
  <si>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</si>
  <si>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</si>
  <si>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</si>
  <si>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</si>
  <si>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</si>
  <si>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</si>
  <si>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</si>
  <si>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</si>
  <si>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</si>
  <si>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</si>
  <si>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</si>
  <si>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</si>
  <si>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</si>
  <si>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</si>
  <si>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</si>
  <si>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</si>
  <si>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</si>
  <si>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</si>
  <si>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</si>
  <si>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</si>
  <si>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</si>
  <si>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</si>
  <si>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</si>
  <si>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</si>
  <si>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</si>
  <si>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</si>
  <si>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</si>
  <si>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</si>
  <si>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</si>
  <si>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</si>
  <si>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</si>
  <si>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</si>
  <si>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</si>
  <si>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</si>
  <si>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</si>
  <si>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</si>
  <si>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</si>
  <si>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</si>
  <si>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</si>
  <si>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</si>
  <si>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</si>
  <si>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</si>
  <si>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</si>
  <si>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</si>
  <si>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</si>
  <si>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</si>
  <si>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</si>
  <si>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</si>
  <si>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</si>
  <si>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</si>
  <si>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</si>
  <si>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</si>
  <si>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</si>
  <si>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</si>
  <si>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</si>
  <si>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</si>
  <si>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</si>
  <si>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</si>
  <si>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</si>
  <si>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</si>
  <si>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</si>
  <si>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</si>
  <si>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</si>
  <si>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</si>
  <si>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</si>
  <si>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</si>
  <si>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</si>
  <si>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</si>
  <si>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</si>
  <si>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</si>
  <si>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</si>
  <si>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</si>
  <si>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</si>
  <si>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</si>
  <si>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</si>
  <si>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</si>
  <si>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</si>
  <si>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</si>
  <si>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</si>
  <si>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</si>
  <si>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</si>
  <si>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</si>
  <si>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</si>
  <si>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</si>
  <si>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</si>
  <si>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</si>
  <si>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</si>
  <si>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</si>
  <si>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</si>
  <si>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</si>
  <si>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</si>
  <si>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</si>
  <si>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</si>
  <si>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</si>
  <si>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</si>
  <si>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</si>
  <si>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</si>
  <si>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</si>
  <si>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</si>
  <si>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</si>
  <si>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</si>
  <si>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</si>
  <si>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</si>
  <si>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</si>
  <si>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</si>
  <si>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</si>
  <si>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</si>
  <si>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</si>
  <si>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</si>
  <si>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</si>
  <si>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</si>
  <si>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</si>
  <si>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</si>
  <si>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</si>
  <si>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</si>
  <si>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</si>
  <si>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</si>
  <si>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</si>
  <si>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</si>
  <si>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</si>
  <si>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</si>
  <si>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</si>
  <si>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</si>
  <si>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</si>
  <si>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</si>
  <si>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</si>
  <si>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</si>
  <si>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</si>
  <si>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</si>
  <si>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</si>
  <si>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</si>
  <si>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</si>
  <si>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</si>
  <si>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</si>
  <si>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</si>
  <si>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</si>
  <si>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</si>
  <si>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</si>
  <si>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</si>
  <si>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</si>
  <si>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</si>
  <si>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</si>
  <si>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</si>
  <si>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</si>
  <si>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</si>
  <si>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</si>
  <si>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</si>
  <si>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</si>
  <si>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</si>
  <si>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</si>
  <si>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</si>
  <si>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</si>
  <si>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</si>
  <si>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</si>
  <si>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</si>
  <si>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</si>
  <si>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</si>
  <si>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</si>
  <si>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</si>
  <si>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</si>
  <si>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</si>
  <si>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</si>
  <si>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</si>
  <si>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</si>
  <si>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</si>
  <si>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</si>
  <si>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</si>
  <si>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</si>
  <si>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</si>
  <si>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</si>
  <si>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</si>
  <si>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</si>
  <si>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</si>
  <si>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</si>
  <si>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</si>
  <si>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</si>
  <si>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</si>
  <si>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</si>
  <si>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</si>
  <si>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</si>
  <si>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</si>
  <si>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</si>
  <si>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</si>
  <si>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</si>
  <si>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</si>
  <si>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</si>
  <si>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</si>
  <si>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</si>
  <si>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</si>
  <si>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</si>
  <si>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</si>
  <si>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</si>
  <si>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</si>
  <si>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</si>
  <si>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</si>
  <si>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</si>
  <si>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</si>
  <si>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</si>
  <si>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</si>
  <si>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</si>
  <si>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</si>
  <si>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</si>
  <si>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</si>
  <si>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</si>
  <si>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</si>
  <si>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</si>
  <si>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</si>
  <si>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</si>
  <si>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</si>
  <si>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</si>
  <si>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</si>
  <si>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</si>
  <si>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</si>
  <si>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</si>
  <si>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</si>
  <si>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</si>
  <si>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</si>
  <si>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</si>
  <si>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</si>
  <si>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</si>
  <si>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</si>
  <si>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</si>
  <si>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</si>
  <si>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</si>
  <si>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</si>
  <si>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</si>
  <si>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</si>
  <si>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</si>
  <si>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</si>
  <si>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</si>
  <si>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</si>
  <si>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</si>
  <si>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</si>
  <si>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</si>
  <si>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</si>
  <si>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</si>
  <si>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</si>
  <si>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</si>
  <si>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</si>
  <si>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</si>
  <si>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</si>
  <si>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</si>
  <si>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</si>
  <si>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</si>
  <si>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</si>
  <si>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</si>
  <si>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</si>
  <si>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</si>
  <si>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</si>
  <si>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</si>
  <si>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</si>
  <si>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</si>
  <si>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</si>
  <si>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</si>
  <si>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</si>
  <si>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</si>
  <si>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</si>
  <si>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</si>
  <si>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</si>
  <si>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</si>
  <si>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</si>
  <si>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</si>
  <si>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</si>
  <si>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</si>
  <si>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</si>
  <si>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</si>
  <si>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</si>
  <si>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</si>
  <si>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</si>
  <si>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</si>
  <si>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</si>
  <si>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</si>
  <si>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</si>
  <si>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</si>
  <si>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</si>
  <si>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</si>
  <si>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</si>
  <si>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</si>
  <si>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</si>
  <si>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</si>
  <si>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</si>
  <si>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</si>
  <si>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</si>
  <si>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</si>
  <si>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</si>
  <si>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</si>
  <si>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</si>
  <si>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</si>
  <si>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</si>
  <si>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</si>
  <si>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</si>
  <si>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</si>
  <si>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</si>
  <si>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</si>
  <si>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</si>
  <si>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</si>
  <si>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</si>
  <si>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</si>
  <si>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</si>
  <si>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</si>
  <si>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</si>
  <si>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</si>
  <si>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</si>
  <si>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</si>
  <si>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</si>
  <si>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</si>
  <si>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</si>
  <si>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</si>
  <si>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</si>
  <si>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</si>
  <si>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</si>
  <si>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</si>
  <si>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</si>
  <si>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</si>
  <si>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</si>
  <si>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</si>
  <si>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</si>
  <si>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</si>
  <si>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</si>
  <si>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</si>
  <si>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</si>
  <si>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</si>
  <si>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</si>
  <si>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</si>
  <si>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</si>
  <si>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</si>
  <si>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</si>
  <si>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</si>
  <si>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</si>
  <si>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</si>
  <si>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</si>
  <si>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</si>
  <si>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</si>
  <si>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</si>
  <si>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</si>
  <si>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</si>
  <si>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</si>
  <si>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</si>
  <si>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</si>
  <si>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</si>
  <si>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</si>
  <si>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</si>
  <si>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</si>
  <si>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</si>
  <si>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</si>
  <si>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</si>
  <si>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</si>
  <si>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</si>
  <si>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</si>
  <si>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</si>
  <si>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</si>
  <si>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</si>
  <si>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</si>
  <si>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</si>
  <si>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</si>
  <si>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</si>
  <si>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</si>
  <si>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</si>
  <si>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</si>
  <si>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</si>
  <si>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</si>
  <si>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</si>
  <si>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</si>
  <si>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</si>
  <si>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</si>
  <si>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</si>
  <si>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</si>
  <si>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</si>
  <si>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</si>
  <si>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</si>
  <si>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</si>
  <si>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</si>
  <si>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</si>
  <si>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</si>
  <si>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</si>
  <si>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</si>
  <si>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</si>
  <si>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</si>
  <si>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</si>
  <si>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</si>
  <si>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</si>
  <si>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</si>
  <si>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</si>
  <si>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</si>
  <si>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</si>
  <si>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</si>
  <si>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</si>
  <si>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</si>
  <si>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</si>
  <si>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</si>
  <si>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</si>
  <si>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</si>
  <si>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</si>
  <si>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</si>
  <si>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</si>
  <si>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</si>
  <si>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</si>
  <si>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</si>
  <si>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</si>
  <si>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</si>
  <si>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</si>
  <si>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</si>
  <si>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</si>
  <si>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</si>
  <si>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</si>
  <si>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</si>
  <si>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</si>
  <si>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</si>
  <si>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</si>
  <si>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</si>
  <si>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</si>
  <si>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</si>
  <si>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</si>
  <si>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</si>
  <si>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</si>
  <si>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</si>
  <si>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</si>
  <si>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</si>
  <si>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</si>
  <si>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</si>
  <si>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</si>
  <si>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</si>
  <si>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</si>
  <si>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</si>
  <si>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</si>
  <si>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</si>
  <si>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</si>
  <si>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</si>
  <si>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</si>
  <si>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</si>
  <si>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</si>
  <si>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</si>
  <si>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</si>
  <si>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</si>
  <si>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</si>
  <si>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</si>
  <si>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</si>
  <si>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</si>
  <si>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</si>
  <si>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</si>
  <si>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</si>
  <si>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</si>
  <si>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</si>
  <si>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</si>
  <si>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</si>
  <si>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</si>
  <si>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</si>
  <si>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</si>
  <si>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</si>
  <si>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</si>
  <si>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</si>
  <si>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</si>
  <si>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</si>
  <si>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</si>
  <si>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</si>
  <si>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</si>
  <si>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</si>
  <si>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</si>
  <si>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</si>
  <si>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</si>
  <si>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</si>
  <si>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</si>
  <si>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</si>
  <si>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</si>
  <si>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</si>
  <si>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</si>
  <si>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</si>
  <si>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</si>
  <si>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</si>
  <si>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</si>
  <si>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</si>
  <si>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</si>
  <si>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</si>
  <si>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</si>
  <si>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</si>
  <si>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</si>
  <si>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</si>
  <si>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</si>
  <si>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</si>
  <si>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</si>
  <si>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</si>
  <si>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</si>
  <si>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</si>
  <si>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</si>
  <si>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</si>
  <si>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</si>
  <si>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</si>
  <si>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</si>
  <si>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</si>
  <si>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</si>
  <si>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</si>
  <si>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</si>
  <si>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</si>
  <si>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</si>
  <si>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</si>
  <si>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</si>
  <si>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</si>
  <si>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</si>
  <si>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</si>
  <si>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</si>
  <si>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</si>
  <si>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</si>
  <si>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</si>
  <si>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</si>
  <si>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</si>
  <si>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</si>
  <si>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</si>
  <si>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</si>
  <si>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</si>
  <si>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</si>
  <si>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</si>
  <si>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</si>
  <si>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</si>
  <si>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</si>
  <si>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</si>
  <si>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</si>
  <si>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</si>
  <si>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</si>
  <si>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</si>
  <si>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</si>
  <si>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</si>
  <si>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</si>
  <si>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</si>
  <si>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</si>
  <si>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</si>
  <si>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</si>
  <si>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</si>
  <si>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</si>
  <si>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</si>
  <si>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</si>
  <si>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</si>
  <si>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</si>
  <si>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</si>
  <si>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</si>
  <si>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</si>
  <si>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</si>
  <si>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</si>
  <si>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</si>
  <si>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</si>
  <si>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</si>
  <si>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</si>
  <si>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</si>
  <si>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</si>
  <si>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</si>
  <si>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</si>
  <si>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</si>
  <si>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</si>
  <si>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</si>
  <si>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</si>
  <si>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</si>
  <si>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</si>
  <si>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</si>
  <si>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</si>
  <si>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</si>
  <si>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</si>
  <si>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</si>
  <si>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</si>
  <si>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</si>
  <si>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</si>
  <si>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</si>
  <si>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</si>
  <si>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</si>
  <si>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</si>
  <si>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</si>
  <si>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</si>
  <si>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</si>
  <si>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</si>
  <si>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</si>
  <si>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</si>
  <si>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</si>
  <si>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</si>
  <si>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</si>
  <si>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</si>
  <si>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</si>
  <si>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</si>
  <si>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</si>
  <si>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</si>
  <si>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</si>
  <si>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</si>
  <si>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</si>
  <si>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</si>
  <si>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</si>
  <si>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</si>
  <si>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</si>
  <si>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</si>
  <si>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</si>
  <si>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</si>
  <si>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</si>
  <si>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</si>
  <si>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</si>
  <si>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</si>
  <si>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</si>
  <si>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</si>
  <si>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</si>
  <si>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</si>
  <si>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</si>
  <si>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</si>
  <si>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</si>
  <si>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</si>
  <si>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</si>
  <si>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</si>
  <si>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</si>
  <si>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</si>
  <si>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</si>
  <si>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</si>
  <si>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</si>
  <si>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</si>
  <si>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</si>
  <si>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</si>
  <si>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</si>
  <si>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</si>
  <si>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</si>
  <si>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</si>
  <si>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</si>
  <si>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</si>
  <si>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</si>
  <si>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</si>
  <si>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</si>
  <si>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</si>
  <si>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</si>
  <si>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</si>
  <si>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</si>
  <si>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</si>
  <si>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</si>
  <si>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</si>
  <si>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</si>
  <si>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</si>
  <si>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</si>
  <si>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</si>
  <si>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</si>
  <si>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</si>
  <si>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</si>
  <si>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</si>
  <si>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</si>
  <si>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</si>
  <si>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</si>
  <si>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</si>
  <si>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</si>
  <si>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</si>
  <si>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</si>
  <si>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</si>
  <si>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</si>
  <si>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</si>
  <si>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</si>
  <si>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</si>
  <si>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</si>
  <si>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</si>
  <si>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</si>
  <si>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</si>
  <si>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</si>
  <si>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</si>
  <si>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</si>
  <si>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</si>
  <si>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</si>
  <si>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</si>
  <si>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</si>
  <si>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</si>
  <si>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</si>
  <si>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</si>
  <si>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</si>
  <si>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</si>
  <si>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</si>
  <si>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</si>
  <si>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</si>
  <si>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</si>
  <si>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</si>
  <si>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</si>
  <si>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</si>
  <si>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</si>
  <si>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</si>
  <si>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</si>
  <si>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</si>
  <si>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</si>
  <si>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</si>
  <si>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</si>
  <si>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</si>
  <si>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</si>
  <si>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</si>
  <si>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</si>
  <si>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</si>
  <si>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</si>
  <si>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</si>
  <si>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</si>
  <si>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</si>
  <si>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</si>
  <si>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</si>
  <si>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</si>
  <si>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</si>
  <si>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</si>
  <si>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</si>
  <si>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</si>
  <si>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</si>
  <si>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</si>
  <si>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</si>
  <si>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</si>
  <si>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</si>
  <si>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</si>
  <si>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</si>
  <si>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</si>
  <si>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</si>
  <si>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</si>
  <si>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</si>
  <si>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</si>
  <si>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</si>
  <si>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</si>
  <si>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</si>
  <si>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</si>
  <si>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</si>
  <si>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</si>
  <si>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</si>
  <si>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</si>
  <si>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</si>
  <si>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</si>
  <si>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</si>
  <si>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</si>
  <si>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</si>
  <si>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</si>
  <si>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</si>
  <si>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</si>
  <si>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</si>
  <si>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</si>
  <si>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</si>
  <si>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</si>
  <si>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</si>
  <si>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</si>
  <si>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</si>
  <si>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</si>
  <si>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</si>
  <si>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</si>
  <si>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</si>
  <si>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</si>
  <si>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</si>
  <si>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</si>
  <si>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</si>
  <si>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</si>
  <si>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</si>
  <si>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</si>
  <si>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</si>
  <si>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</si>
  <si>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</si>
  <si>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</si>
  <si>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</si>
  <si>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</si>
  <si>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</si>
  <si>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</si>
  <si>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</si>
  <si>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</si>
  <si>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</si>
  <si>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</si>
  <si>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</si>
  <si>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</si>
  <si>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</si>
  <si>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</si>
  <si>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</si>
  <si>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</si>
  <si>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</si>
  <si>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</si>
  <si>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</si>
  <si>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</si>
  <si>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</si>
  <si>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</si>
  <si>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</si>
  <si>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</si>
  <si>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</si>
  <si>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</si>
  <si>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</si>
  <si>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</si>
  <si>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</si>
  <si>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</si>
  <si>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</si>
  <si>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</si>
  <si>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</si>
  <si>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</si>
  <si>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</si>
  <si>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</si>
  <si>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</si>
  <si>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</si>
  <si>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</si>
  <si>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</si>
  <si>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</si>
  <si>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</si>
  <si>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</si>
  <si>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</si>
  <si>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</si>
  <si>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</si>
  <si>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</si>
  <si>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</si>
  <si>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</si>
  <si>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</si>
  <si>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</si>
  <si>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</si>
  <si>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</si>
  <si>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</si>
  <si>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</si>
  <si>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</si>
  <si>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</si>
  <si>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</si>
  <si>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</si>
  <si>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</si>
  <si>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</si>
  <si>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</si>
  <si>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</si>
  <si>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</si>
  <si>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</si>
  <si>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</si>
  <si>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</si>
  <si>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</si>
  <si>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</si>
  <si>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</si>
  <si>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</si>
  <si>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</si>
  <si>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</si>
  <si>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</si>
  <si>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</si>
  <si>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</si>
  <si>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</si>
  <si>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</si>
  <si>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</si>
  <si>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</si>
  <si>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</si>
  <si>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</si>
  <si>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</si>
  <si>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</si>
  <si>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</si>
  <si>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</si>
  <si>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</si>
  <si>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</si>
  <si>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</si>
  <si>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</si>
  <si>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</si>
  <si>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</si>
  <si>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</si>
  <si>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</si>
  <si>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</si>
  <si>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</si>
  <si>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</si>
  <si>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</si>
  <si>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</si>
  <si>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</si>
  <si>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</si>
  <si>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</si>
  <si>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</si>
  <si>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</si>
  <si>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</si>
  <si>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</si>
  <si>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</si>
  <si>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</si>
  <si>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</si>
  <si>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</si>
  <si>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</si>
  <si>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</si>
  <si>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</si>
  <si>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</si>
  <si>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</si>
  <si>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</si>
  <si>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</si>
  <si>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</si>
  <si>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</si>
  <si>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</si>
  <si>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</si>
  <si>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</si>
  <si>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</si>
  <si>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</si>
  <si>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</si>
  <si>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</si>
  <si>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</si>
  <si>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</si>
  <si>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</si>
  <si>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</si>
  <si>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</si>
  <si>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</si>
  <si>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</si>
  <si>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</si>
  <si>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</si>
  <si>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</si>
  <si>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</si>
  <si>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</si>
  <si>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</si>
  <si>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</si>
  <si>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</si>
  <si>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</si>
  <si>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</si>
  <si>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</si>
  <si>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</si>
  <si>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</si>
  <si>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</si>
  <si>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</si>
  <si>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</si>
  <si>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</si>
  <si>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</si>
  <si>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</si>
  <si>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</si>
  <si>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</si>
  <si>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</si>
  <si>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</si>
  <si>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</si>
  <si>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</si>
  <si>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</si>
  <si>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</si>
  <si>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</si>
  <si>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</si>
  <si>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</si>
  <si>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</si>
  <si>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</si>
  <si>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</si>
  <si>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</si>
  <si>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</si>
  <si>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</si>
  <si>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</si>
  <si>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</si>
  <si>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</si>
  <si>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</si>
  <si>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</si>
  <si>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</si>
  <si>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</si>
  <si>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</si>
  <si>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</si>
  <si>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</si>
  <si>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</si>
  <si>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</si>
  <si>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</si>
  <si>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</si>
  <si>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</si>
  <si>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</si>
  <si>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</si>
  <si>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</si>
  <si>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</si>
  <si>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</si>
  <si>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</si>
  <si>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</si>
  <si>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</si>
  <si>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</si>
  <si>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</si>
  <si>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</si>
  <si>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</si>
  <si>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</si>
  <si>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</si>
  <si>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</si>
  <si>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</si>
  <si>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</si>
  <si>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</si>
  <si>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</si>
  <si>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</si>
  <si>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</si>
  <si>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</si>
  <si>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</si>
  <si>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</si>
  <si>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</si>
  <si>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</si>
  <si>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</si>
  <si>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</si>
  <si>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</si>
  <si>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</si>
  <si>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</si>
  <si>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</si>
  <si>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</si>
  <si>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</si>
  <si>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</si>
  <si>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</si>
  <si>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</si>
  <si>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</si>
  <si>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</si>
  <si>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</si>
  <si>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</si>
  <si>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</si>
  <si>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</si>
  <si>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</si>
  <si>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</si>
  <si>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</si>
  <si>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</si>
  <si>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</si>
  <si>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</si>
  <si>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</si>
  <si>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</si>
  <si>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</si>
  <si>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</si>
  <si>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</si>
  <si>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</si>
  <si>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</si>
  <si>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</si>
  <si>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</si>
  <si>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</si>
  <si>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</si>
  <si>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</si>
  <si>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</si>
  <si>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</si>
  <si>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</si>
  <si>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</si>
  <si>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</si>
  <si>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</si>
  <si>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</si>
  <si>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</si>
  <si>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</si>
  <si>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</si>
  <si>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</si>
  <si>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</si>
  <si>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</si>
  <si>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</si>
  <si>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</si>
  <si>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</si>
  <si>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</si>
  <si>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</si>
  <si>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</si>
  <si>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</si>
  <si>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</si>
  <si>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</si>
  <si>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</si>
  <si>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</si>
  <si>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</si>
  <si>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</si>
  <si>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</si>
  <si>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</si>
  <si>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</si>
  <si>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</si>
  <si>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</si>
  <si>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</si>
  <si>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</si>
  <si>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</si>
  <si>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</si>
  <si>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</si>
  <si>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</si>
  <si>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</si>
  <si>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</si>
  <si>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</si>
  <si>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</si>
  <si>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</si>
  <si>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</si>
  <si>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</si>
  <si>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</si>
  <si>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</si>
  <si>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</si>
  <si>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</si>
  <si>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</si>
  <si>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</si>
  <si>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</si>
  <si>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</si>
  <si>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</si>
  <si>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</si>
  <si>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</si>
  <si>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</si>
  <si>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</si>
  <si>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</si>
  <si>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</si>
  <si>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</si>
  <si>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</si>
  <si>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</si>
  <si>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</si>
  <si>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</si>
  <si>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</si>
  <si>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</si>
  <si>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</si>
  <si>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</si>
  <si>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</si>
  <si>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</si>
  <si>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</si>
  <si>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</si>
  <si>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</si>
  <si>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</si>
  <si>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</si>
  <si>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</si>
  <si>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</si>
  <si>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</si>
  <si>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</si>
  <si>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</si>
  <si>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</si>
  <si>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</si>
  <si>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</si>
  <si>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</si>
  <si>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</si>
  <si>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</si>
  <si>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</si>
  <si>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</si>
  <si>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</si>
  <si>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</si>
  <si>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</si>
  <si>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</si>
  <si>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</si>
  <si>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</si>
  <si>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</si>
  <si>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</si>
  <si>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</si>
  <si>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</si>
  <si>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</si>
  <si>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</si>
  <si>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</si>
  <si>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</si>
  <si>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</si>
  <si>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</si>
  <si>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</si>
  <si>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</si>
  <si>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</si>
  <si>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</si>
  <si>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</si>
  <si>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</si>
  <si>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</si>
  <si>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</si>
  <si>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</si>
  <si>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</si>
  <si>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</si>
  <si>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</si>
  <si>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</si>
  <si>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</si>
  <si>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</si>
  <si>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</si>
  <si>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</si>
  <si>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</si>
  <si>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</si>
  <si>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</si>
  <si>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</si>
  <si>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</si>
  <si>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</si>
  <si>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</si>
  <si>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</si>
  <si>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</si>
  <si>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</si>
  <si>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</si>
  <si>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</si>
  <si>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</si>
  <si>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</si>
  <si>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</si>
  <si>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</si>
  <si>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</si>
  <si>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</si>
  <si>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</si>
  <si>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</si>
  <si>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</si>
  <si>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</si>
  <si>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</si>
  <si>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</si>
  <si>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</si>
  <si>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</si>
  <si>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</si>
  <si>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</si>
  <si>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</si>
  <si>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</si>
  <si>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</si>
  <si>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</si>
  <si>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</si>
  <si>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</si>
  <si>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</si>
  <si>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</si>
  <si>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</si>
  <si>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</si>
  <si>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</si>
  <si>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</si>
  <si>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</si>
  <si>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</si>
  <si>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</si>
  <si>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</si>
  <si>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</si>
  <si>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</si>
  <si>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</si>
  <si>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</si>
  <si>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</si>
  <si>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</si>
  <si>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</si>
  <si>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</si>
  <si>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</si>
  <si>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</si>
  <si>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</si>
  <si>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</si>
  <si>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</si>
  <si>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</si>
  <si>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</si>
  <si>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</si>
  <si>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</si>
  <si>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</si>
  <si>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</si>
  <si>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</si>
  <si>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</si>
  <si>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</si>
  <si>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</si>
  <si>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</si>
  <si>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</si>
  <si>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</si>
  <si>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</si>
  <si>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</si>
  <si>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</si>
  <si>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</si>
  <si>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</si>
  <si>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</si>
  <si>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</si>
  <si>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</si>
  <si>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</si>
  <si>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</si>
  <si>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</si>
  <si>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</si>
  <si>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</si>
  <si>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</si>
  <si>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</si>
  <si>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</si>
  <si>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</si>
  <si>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</si>
  <si>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</si>
  <si>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</si>
  <si>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</si>
  <si>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</si>
  <si>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</si>
  <si>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</si>
  <si>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</si>
  <si>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</si>
  <si>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</si>
  <si>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</si>
  <si>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</si>
  <si>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</si>
  <si>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</si>
  <si>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</si>
  <si>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</si>
  <si>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</si>
  <si>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</si>
  <si>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</si>
  <si>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</si>
  <si>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</si>
  <si>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</si>
  <si>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</si>
  <si>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</si>
  <si>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</si>
  <si>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</si>
  <si>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</si>
  <si>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</si>
  <si>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</si>
  <si>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</si>
  <si>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</si>
  <si>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</si>
  <si>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</si>
  <si>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</si>
  <si>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</si>
  <si>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</si>
  <si>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</si>
  <si>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</si>
  <si>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</si>
  <si>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</si>
  <si>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</si>
  <si>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</si>
  <si>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</si>
  <si>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</si>
  <si>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</si>
  <si>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</si>
  <si>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</si>
  <si>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</si>
  <si>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</si>
  <si>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</si>
  <si>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</si>
  <si>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</si>
  <si>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</si>
  <si>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</si>
  <si>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</si>
  <si>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</si>
  <si>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</si>
  <si>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</si>
  <si>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</si>
  <si>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</si>
  <si>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</si>
  <si>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</si>
  <si>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</si>
  <si>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</si>
  <si>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</si>
  <si>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</si>
  <si>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</si>
  <si>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</si>
  <si>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</si>
  <si>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</si>
  <si>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</si>
  <si>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</si>
  <si>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</si>
  <si>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</si>
  <si>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</si>
  <si>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</si>
  <si>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</si>
  <si>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</si>
  <si>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</si>
  <si>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</si>
  <si>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</si>
  <si>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</si>
  <si>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</si>
  <si>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</si>
  <si>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</si>
  <si>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</si>
  <si>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</si>
  <si>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</si>
  <si>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</si>
  <si>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</si>
  <si>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</si>
  <si>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</si>
  <si>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</si>
  <si>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</si>
  <si>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</si>
  <si>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</si>
  <si>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</si>
  <si>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</si>
  <si>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</si>
  <si>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</si>
  <si>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</si>
  <si>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</si>
  <si>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</si>
  <si>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</si>
  <si>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</si>
  <si>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</si>
  <si>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</si>
  <si>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</si>
  <si>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</si>
  <si>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</si>
  <si>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</si>
  <si>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</si>
  <si>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</si>
  <si>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</si>
  <si>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</si>
  <si>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</si>
  <si>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</si>
  <si>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</si>
  <si>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</si>
  <si>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</si>
  <si>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</si>
  <si>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</si>
  <si>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</si>
  <si>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</si>
  <si>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</si>
  <si>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</si>
  <si>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</si>
  <si>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</si>
  <si>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</si>
  <si>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</si>
  <si>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</si>
  <si>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</si>
  <si>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</si>
  <si>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</si>
  <si>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</si>
  <si>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</si>
  <si>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</si>
  <si>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</si>
  <si>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</si>
  <si>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</si>
  <si>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</si>
  <si>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</si>
  <si>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</si>
  <si>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</si>
  <si>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</si>
  <si>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</si>
  <si>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</si>
  <si>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</si>
  <si>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</si>
  <si>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</si>
  <si>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</si>
  <si>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</si>
  <si>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</si>
  <si>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</si>
  <si>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</si>
  <si>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</si>
  <si>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</si>
  <si>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</si>
  <si>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</si>
  <si>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</si>
  <si>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</si>
  <si>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</si>
  <si>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</si>
  <si>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</si>
  <si>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</si>
  <si>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</si>
  <si>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</si>
  <si>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</si>
  <si>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</si>
  <si>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</si>
  <si>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</si>
  <si>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</si>
  <si>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</si>
  <si>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</si>
  <si>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</si>
  <si>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</si>
  <si>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</si>
  <si>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</si>
  <si>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</si>
  <si>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</si>
  <si>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</si>
  <si>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</si>
  <si>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</si>
  <si>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</si>
  <si>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</si>
  <si>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</si>
  <si>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</si>
  <si>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</si>
  <si>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</si>
  <si>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</si>
  <si>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</si>
  <si>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</si>
  <si>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</si>
  <si>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</si>
  <si>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</si>
  <si>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</si>
  <si>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</si>
  <si>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</si>
  <si>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</si>
  <si>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</si>
  <si>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</si>
  <si>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</si>
  <si>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</si>
  <si>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</si>
  <si>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</si>
  <si>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</si>
  <si>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</si>
  <si>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</si>
  <si>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</si>
  <si>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</si>
  <si>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</si>
  <si>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</si>
  <si>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</si>
  <si>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</si>
  <si>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</si>
  <si>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</si>
  <si>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</si>
  <si>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</si>
  <si>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</si>
  <si>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</si>
  <si>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</si>
  <si>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</si>
  <si>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</si>
  <si>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</si>
  <si>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</si>
  <si>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</si>
  <si>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</si>
  <si>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</si>
  <si>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</si>
  <si>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</si>
  <si>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</si>
  <si>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</si>
  <si>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</si>
  <si>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</si>
  <si>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</si>
  <si>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</si>
  <si>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</si>
  <si>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</si>
  <si>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</si>
  <si>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</si>
  <si>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</si>
  <si>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</si>
  <si>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</si>
  <si>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</si>
  <si>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</si>
  <si>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</si>
  <si>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</si>
  <si>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</si>
  <si>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</si>
  <si>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</si>
  <si>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</si>
  <si>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</si>
  <si>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</si>
  <si>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</si>
  <si>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</si>
  <si>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</si>
  <si>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</si>
  <si>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</si>
  <si>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</si>
  <si>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</si>
  <si>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</si>
  <si>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</si>
  <si>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</si>
  <si>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</si>
  <si>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</si>
  <si>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</si>
  <si>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</si>
  <si>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</si>
  <si>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</si>
  <si>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</si>
  <si>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</si>
  <si>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</si>
  <si>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</si>
  <si>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</si>
  <si>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</si>
  <si>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</si>
  <si>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</si>
  <si>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</si>
  <si>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</si>
  <si>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</si>
  <si>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</si>
  <si>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</si>
  <si>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</si>
  <si>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</si>
  <si>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</si>
  <si>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</si>
  <si>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</si>
  <si>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</si>
  <si>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</si>
  <si>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</si>
  <si>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</si>
  <si>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</si>
  <si>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</si>
  <si>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</si>
  <si>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</si>
  <si>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</si>
  <si>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</si>
  <si>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</si>
  <si>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</si>
  <si>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</si>
  <si>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</si>
  <si>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</si>
  <si>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</si>
  <si>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</si>
  <si>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</si>
  <si>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</si>
  <si>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</si>
  <si>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</si>
  <si>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</si>
  <si>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</si>
  <si>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</si>
  <si>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</si>
  <si>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</si>
  <si>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</si>
  <si>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</si>
  <si>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</si>
  <si>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</si>
  <si>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</si>
  <si>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</si>
  <si>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</si>
  <si>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</si>
  <si>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</si>
  <si>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</si>
  <si>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</si>
  <si>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</si>
  <si>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</si>
  <si>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</si>
  <si>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</si>
  <si>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</si>
  <si>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</si>
  <si>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</si>
  <si>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</si>
  <si>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</si>
  <si>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</si>
  <si>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</si>
  <si>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</si>
  <si>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</si>
  <si>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</si>
  <si>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</si>
  <si>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</si>
  <si>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</si>
  <si>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</si>
  <si>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</si>
  <si>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</si>
  <si>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</si>
  <si>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</si>
  <si>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</si>
  <si>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</si>
  <si>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</si>
  <si>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</si>
  <si>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</si>
  <si>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</si>
  <si>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</si>
  <si>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</si>
  <si>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</si>
  <si>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</si>
  <si>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</si>
  <si>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</si>
  <si>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</si>
  <si>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</si>
  <si>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</si>
  <si>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</si>
  <si>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</si>
  <si>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</si>
  <si>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</si>
  <si>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</si>
  <si>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</si>
  <si>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</si>
  <si>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</si>
  <si>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</si>
  <si>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</si>
  <si>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</si>
  <si>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</si>
  <si>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</si>
  <si>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</si>
  <si>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</si>
  <si>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</si>
  <si>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</si>
  <si>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</si>
  <si>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</si>
  <si>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</si>
  <si>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</si>
  <si>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</si>
  <si>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</si>
  <si>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</si>
  <si>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</si>
  <si>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</si>
  <si>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</si>
  <si>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</si>
  <si>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</si>
  <si>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</si>
  <si>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</si>
  <si>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</si>
  <si>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</si>
  <si>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</si>
  <si>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</si>
  <si>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</si>
  <si>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</si>
  <si>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</si>
  <si>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</si>
  <si>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</si>
  <si>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</si>
  <si>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</si>
  <si>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</si>
  <si>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</si>
  <si>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</si>
  <si>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</si>
  <si>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</si>
  <si>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</si>
  <si>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</si>
  <si>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</si>
  <si>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</si>
  <si>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</si>
  <si>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</si>
  <si>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</si>
  <si>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</si>
  <si>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</si>
  <si>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</si>
  <si>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</si>
  <si>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</si>
  <si>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</si>
  <si>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</si>
  <si>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</si>
  <si>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</si>
  <si>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</si>
  <si>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</si>
  <si>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</si>
  <si>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</si>
  <si>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</si>
  <si>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</si>
  <si>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</si>
  <si>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</si>
  <si>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</si>
  <si>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</si>
  <si>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</si>
  <si>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</si>
  <si>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</si>
  <si>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</si>
  <si>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</si>
  <si>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</si>
  <si>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</si>
  <si>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</si>
  <si>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</si>
  <si>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</si>
  <si>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</si>
  <si>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</si>
  <si>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</si>
  <si>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</si>
  <si>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</si>
  <si>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</si>
  <si>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</si>
  <si>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</si>
  <si>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</si>
  <si>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</si>
  <si>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</si>
  <si>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</si>
  <si>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</si>
  <si>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</si>
  <si>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</si>
  <si>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</si>
  <si>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</si>
  <si>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</si>
  <si>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</si>
  <si>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</si>
  <si>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</si>
  <si>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</si>
  <si>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</si>
  <si>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</si>
  <si>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</si>
  <si>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</si>
  <si>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</si>
  <si>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</si>
  <si>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</si>
  <si>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</si>
  <si>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</si>
  <si>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</si>
  <si>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</si>
  <si>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</si>
  <si>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</si>
  <si>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</si>
  <si>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</si>
  <si>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</si>
  <si>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</si>
  <si>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</si>
  <si>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</si>
  <si>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</si>
  <si>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</si>
  <si>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</si>
  <si>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</si>
  <si>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</si>
  <si>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</si>
  <si>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</si>
  <si>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</si>
  <si>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</si>
  <si>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</si>
  <si>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</si>
  <si>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</si>
  <si>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</si>
  <si>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</si>
  <si>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</si>
  <si>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</si>
  <si>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</si>
  <si>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</si>
  <si>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</si>
  <si>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</si>
  <si>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</si>
  <si>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</si>
  <si>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</si>
  <si>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</si>
  <si>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</si>
  <si>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</si>
  <si>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</si>
  <si>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</si>
  <si>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</si>
  <si>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</si>
  <si>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</si>
  <si>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</si>
  <si>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</si>
  <si>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</si>
  <si>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</si>
  <si>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</si>
  <si>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</si>
  <si>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</si>
  <si>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</si>
  <si>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</si>
  <si>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</si>
  <si>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</si>
  <si>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</si>
  <si>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</si>
  <si>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</si>
  <si>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</si>
  <si>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</si>
  <si>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</si>
  <si>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</si>
  <si>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</si>
  <si>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</si>
  <si>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</si>
  <si>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</si>
  <si>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</si>
  <si>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</si>
  <si>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</si>
  <si>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</si>
  <si>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</si>
  <si>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</si>
  <si>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</si>
  <si>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</si>
  <si>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</si>
  <si>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</si>
  <si>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</si>
  <si>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</si>
  <si>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</si>
  <si>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</si>
  <si>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</si>
  <si>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</si>
  <si>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</si>
  <si>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</si>
  <si>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</si>
  <si>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</si>
  <si>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</si>
  <si>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</si>
  <si>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</si>
  <si>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</si>
  <si>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</si>
  <si>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</si>
  <si>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</si>
  <si>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</si>
  <si>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</si>
  <si>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</si>
  <si>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</si>
  <si>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</si>
  <si>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</si>
  <si>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</si>
  <si>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</si>
  <si>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</si>
  <si>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</si>
  <si>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</si>
  <si>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</si>
  <si>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</si>
  <si>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</si>
  <si>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</si>
  <si>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</si>
  <si>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</si>
  <si>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</si>
  <si>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</si>
  <si>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</si>
  <si>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</si>
  <si>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</si>
  <si>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</si>
  <si>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</si>
  <si>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</si>
  <si>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</si>
  <si>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</si>
  <si>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</si>
  <si>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</si>
  <si>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</si>
  <si>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</si>
  <si>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</si>
  <si>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</si>
  <si>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</si>
  <si>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</si>
  <si>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</si>
  <si>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</si>
  <si>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</si>
  <si>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</si>
  <si>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</si>
  <si>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</si>
  <si>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</si>
  <si>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</si>
  <si>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</si>
  <si>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</si>
  <si>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</si>
  <si>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</si>
  <si>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</si>
  <si>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</si>
  <si>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</si>
  <si>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</si>
  <si>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</si>
  <si>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</si>
  <si>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</si>
  <si>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</si>
  <si>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</si>
  <si>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</si>
  <si>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</si>
  <si>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</si>
  <si>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</si>
  <si>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</si>
  <si>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</si>
  <si>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</si>
  <si>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</si>
  <si>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</si>
  <si>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</si>
  <si>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</si>
  <si>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</si>
  <si>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</si>
  <si>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</si>
  <si>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</si>
  <si>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</si>
  <si>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</si>
  <si>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</si>
  <si>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</si>
  <si>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</si>
  <si>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</si>
  <si>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</si>
  <si>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</si>
  <si>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</si>
  <si>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</si>
  <si>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</si>
  <si>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</si>
  <si>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</si>
  <si>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</si>
  <si>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</si>
  <si>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</si>
  <si>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</si>
  <si>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</si>
  <si>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</si>
  <si>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</si>
  <si>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</si>
  <si>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</si>
  <si>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</si>
  <si>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</si>
  <si>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</si>
  <si>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</si>
  <si>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</si>
  <si>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</si>
  <si>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</si>
  <si>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</si>
  <si>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</si>
  <si>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</si>
  <si>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</si>
  <si>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</si>
  <si>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</si>
  <si>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</si>
  <si>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</si>
  <si>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</si>
  <si>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</si>
  <si>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</si>
  <si>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</si>
  <si>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</si>
  <si>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</si>
  <si>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</si>
  <si>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</si>
  <si>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</si>
  <si>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</si>
  <si>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</si>
  <si>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</si>
  <si>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</si>
  <si>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</si>
  <si>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</si>
  <si>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</si>
  <si>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</si>
  <si>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</si>
  <si>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</si>
  <si>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</si>
  <si>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</si>
  <si>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</si>
  <si>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</si>
  <si>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</si>
  <si>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</si>
  <si>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</si>
  <si>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</si>
  <si>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</si>
  <si>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</si>
  <si>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</si>
  <si>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</si>
  <si>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</si>
  <si>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</si>
  <si>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</si>
  <si>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</si>
  <si>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</si>
  <si>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</si>
  <si>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</si>
  <si>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</si>
  <si>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</si>
  <si>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</si>
  <si>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</si>
  <si>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</si>
  <si>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</si>
  <si>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</si>
  <si>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</si>
  <si>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</si>
  <si>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</si>
  <si>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</si>
  <si>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</si>
  <si>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</si>
  <si>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</si>
  <si>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</si>
  <si>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</si>
  <si>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</si>
  <si>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</si>
  <si>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</si>
  <si>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</si>
  <si>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</si>
  <si>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</si>
  <si>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</si>
  <si>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</si>
  <si>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</si>
  <si>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</si>
  <si>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</si>
  <si>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</si>
  <si>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</si>
  <si>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</si>
  <si>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</si>
  <si>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</si>
  <si>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</si>
  <si>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</si>
  <si>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</si>
  <si>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</si>
  <si>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</si>
  <si>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</si>
  <si>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</si>
  <si>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</si>
  <si>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</si>
  <si>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</si>
  <si>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</si>
  <si>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</si>
  <si>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</si>
  <si>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</si>
  <si>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</si>
  <si>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</si>
  <si>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</si>
  <si>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</si>
  <si>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</si>
  <si>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</si>
  <si>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</si>
  <si>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</si>
  <si>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</si>
  <si>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</si>
  <si>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</si>
  <si>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</si>
  <si>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</si>
  <si>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</si>
  <si>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</si>
  <si>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</si>
  <si>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</si>
  <si>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</si>
  <si>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</si>
  <si>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</si>
  <si>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</si>
  <si>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</si>
  <si>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</si>
  <si>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</si>
  <si>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</si>
  <si>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</si>
  <si>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</si>
  <si>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</si>
  <si>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</si>
  <si>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</si>
  <si>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</si>
  <si>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</si>
  <si>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</si>
  <si>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</si>
  <si>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</si>
  <si>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</si>
  <si>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</si>
  <si>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</si>
  <si>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</si>
  <si>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</si>
  <si>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</si>
  <si>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</si>
  <si>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</si>
  <si>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</si>
  <si>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</si>
  <si>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</si>
  <si>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</si>
  <si>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</si>
  <si>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</si>
  <si>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</si>
  <si>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</si>
  <si>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</si>
  <si>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</si>
  <si>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</si>
  <si>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</si>
  <si>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</si>
  <si>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</si>
  <si>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</si>
  <si>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</si>
  <si>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</si>
  <si>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</si>
  <si>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</si>
  <si>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</si>
  <si>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</si>
  <si>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</si>
  <si>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</si>
  <si>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</si>
  <si>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</si>
  <si>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</si>
  <si>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</si>
  <si>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</si>
  <si>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</si>
  <si>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</si>
  <si>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</si>
  <si>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</si>
  <si>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</si>
  <si>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</si>
  <si>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</si>
  <si>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</si>
  <si>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</si>
  <si>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</si>
  <si>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</si>
  <si>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</si>
  <si>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</si>
  <si>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</si>
  <si>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</si>
  <si>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</si>
  <si>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</si>
  <si>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</si>
  <si>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</si>
  <si>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</si>
  <si>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</si>
  <si>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</si>
  <si>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</si>
  <si>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</si>
  <si>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</si>
  <si>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</si>
  <si>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</si>
  <si>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</si>
  <si>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</si>
  <si>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</si>
  <si>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</si>
  <si>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</si>
  <si>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</si>
  <si>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</si>
  <si>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</si>
  <si>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</si>
  <si>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</si>
  <si>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</si>
  <si>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</si>
  <si>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</si>
  <si>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</si>
  <si>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</si>
  <si>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</si>
  <si>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</si>
  <si>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</si>
  <si>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</si>
  <si>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</si>
  <si>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</si>
  <si>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</si>
  <si>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</si>
  <si>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</si>
  <si>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</si>
  <si>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</si>
  <si>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</si>
  <si>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</si>
  <si>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</si>
  <si>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</si>
  <si>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</si>
  <si>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</si>
  <si>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</si>
  <si>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</si>
  <si>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</si>
  <si>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</si>
  <si>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</si>
  <si>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</si>
  <si>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</si>
  <si>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</si>
  <si>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</si>
  <si>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</si>
  <si>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</si>
  <si>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</si>
  <si>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</si>
  <si>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</si>
  <si>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</si>
  <si>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</si>
  <si>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</si>
  <si>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</si>
  <si>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</si>
  <si>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</si>
  <si>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</si>
  <si>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</si>
  <si>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</si>
  <si>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</si>
  <si>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</si>
  <si>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</si>
  <si>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</si>
  <si>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</si>
  <si>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</si>
  <si>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</si>
  <si>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</si>
  <si>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</si>
  <si>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</si>
  <si>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</si>
  <si>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</si>
  <si>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</si>
  <si>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</si>
  <si>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</si>
  <si>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</si>
  <si>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</si>
  <si>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</si>
  <si>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</si>
  <si>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</si>
  <si>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</si>
  <si>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</si>
  <si>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</si>
  <si>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</si>
  <si>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</si>
  <si>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</si>
  <si>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</si>
  <si>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</si>
  <si>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</si>
  <si>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</si>
  <si>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</si>
  <si>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</si>
  <si>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</si>
  <si>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</si>
  <si>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</si>
  <si>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</si>
  <si>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</si>
  <si>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</si>
  <si>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</si>
  <si>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</si>
  <si>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</si>
  <si>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</si>
  <si>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</si>
  <si>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</si>
  <si>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</si>
  <si>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</si>
  <si>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</si>
  <si>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</si>
  <si>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</si>
  <si>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</si>
  <si>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</si>
  <si>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</si>
  <si>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</si>
  <si>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</si>
  <si>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</si>
  <si>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</si>
  <si>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</si>
  <si>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</si>
  <si>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</si>
  <si>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</si>
  <si>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</si>
  <si>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</si>
  <si>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</si>
  <si>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</si>
  <si>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</si>
  <si>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</si>
  <si>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</si>
  <si>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</si>
  <si>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</si>
  <si>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</si>
  <si>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</si>
  <si>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</si>
  <si>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</si>
  <si>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</si>
  <si>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</si>
  <si>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</si>
  <si>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</si>
  <si>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</si>
  <si>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</si>
  <si>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</si>
  <si>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</si>
  <si>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</si>
  <si>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</si>
  <si>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</si>
  <si>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</si>
  <si>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</si>
  <si>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</si>
  <si>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</si>
  <si>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</si>
  <si>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</si>
  <si>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</si>
  <si>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</si>
  <si>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</si>
  <si>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</si>
  <si>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</si>
  <si>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</si>
  <si>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</si>
  <si>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</si>
  <si>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</si>
  <si>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</si>
  <si>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</si>
  <si>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</si>
  <si>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</si>
  <si>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</si>
  <si>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</si>
  <si>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</si>
  <si>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</si>
  <si>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</si>
  <si>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</si>
  <si>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</si>
  <si>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</si>
  <si>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</si>
  <si>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</si>
  <si>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</si>
  <si>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</si>
  <si>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</si>
  <si>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</si>
  <si>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</si>
  <si>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</si>
  <si>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</si>
  <si>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</si>
  <si>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</si>
  <si>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</si>
  <si>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</si>
  <si>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</si>
  <si>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</si>
  <si>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</si>
  <si>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</si>
  <si>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</si>
  <si>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</si>
  <si>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</si>
  <si>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</si>
  <si>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</si>
  <si>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</si>
  <si>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</si>
  <si>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</si>
  <si>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</si>
  <si>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</si>
  <si>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</si>
  <si>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</si>
  <si>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</si>
  <si>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</si>
  <si>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</si>
  <si>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</si>
  <si>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</si>
  <si>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</si>
  <si>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</si>
  <si>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</si>
  <si>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</si>
  <si>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</si>
  <si>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</si>
  <si>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</si>
  <si>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</si>
  <si>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</si>
  <si>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</si>
  <si>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</si>
  <si>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</si>
  <si>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</si>
  <si>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</si>
  <si>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</si>
  <si>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</si>
  <si>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</si>
  <si>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</si>
  <si>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</si>
  <si>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</si>
  <si>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</si>
  <si>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</si>
  <si>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</si>
  <si>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</si>
  <si>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</si>
  <si>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</si>
  <si>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</si>
  <si>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</si>
  <si>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</si>
  <si>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</si>
  <si>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</si>
  <si>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</si>
  <si>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</si>
  <si>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</si>
  <si>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</si>
  <si>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</si>
  <si>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</si>
  <si>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</si>
  <si>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</si>
  <si>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</si>
  <si>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</si>
  <si>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</si>
  <si>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</si>
  <si>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</si>
  <si>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</si>
  <si>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</si>
  <si>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</si>
  <si>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</si>
  <si>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</si>
  <si>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</si>
  <si>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</si>
  <si>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</si>
  <si>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</si>
  <si>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</si>
  <si>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</si>
  <si>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</si>
  <si>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</si>
  <si>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</si>
  <si>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</si>
  <si>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</si>
  <si>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</si>
  <si>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</si>
  <si>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</si>
  <si>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</si>
  <si>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</si>
  <si>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</si>
  <si>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</si>
  <si>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</si>
  <si>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</si>
  <si>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</si>
  <si>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</si>
  <si>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</si>
  <si>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</si>
  <si>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</si>
  <si>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</si>
  <si>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</si>
  <si>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</si>
  <si>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</si>
  <si>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</si>
  <si>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</si>
  <si>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</si>
  <si>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</si>
  <si>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</si>
  <si>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</si>
  <si>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</si>
  <si>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</si>
  <si>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</si>
  <si>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</si>
  <si>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</si>
  <si>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</si>
  <si>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</si>
  <si>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</si>
  <si>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</si>
  <si>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</si>
  <si>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</si>
  <si>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</si>
  <si>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</si>
  <si>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</si>
  <si>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</si>
  <si>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</si>
  <si>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</si>
  <si>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</si>
  <si>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</si>
  <si>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</si>
  <si>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</si>
  <si>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</si>
  <si>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</si>
  <si>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</si>
  <si>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</si>
  <si>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</si>
  <si>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</si>
  <si>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</si>
  <si>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</si>
  <si>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</si>
  <si>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</si>
  <si>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</si>
  <si>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</si>
  <si>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</si>
  <si>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</si>
  <si>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</si>
  <si>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</si>
  <si>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</si>
  <si>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</si>
  <si>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</si>
  <si>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</si>
  <si>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</si>
  <si>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</si>
  <si>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</si>
  <si>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</si>
  <si>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</si>
  <si>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</si>
  <si>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</si>
  <si>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</si>
  <si>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</si>
  <si>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</si>
  <si>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</si>
  <si>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</si>
  <si>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</si>
  <si>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</si>
  <si>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</si>
  <si>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</si>
  <si>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</si>
  <si>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</si>
  <si>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</si>
  <si>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</si>
  <si>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</si>
  <si>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</si>
  <si>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</si>
  <si>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</si>
  <si>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</si>
  <si>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</si>
  <si>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</si>
  <si>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</si>
  <si>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</si>
  <si>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</si>
  <si>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</si>
  <si>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</si>
  <si>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</si>
  <si>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</si>
  <si>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</si>
  <si>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</si>
  <si>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</si>
  <si>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</si>
  <si>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</si>
  <si>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</si>
  <si>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</si>
  <si>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</si>
  <si>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</si>
  <si>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</si>
  <si>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</si>
  <si>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</si>
  <si>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</si>
  <si>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</si>
  <si>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</si>
  <si>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</si>
  <si>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</si>
  <si>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</si>
  <si>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</si>
  <si>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</si>
  <si>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</si>
  <si>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</si>
  <si>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</si>
  <si>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</si>
  <si>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</si>
  <si>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</si>
  <si>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</si>
  <si>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</si>
  <si>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</si>
  <si>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</si>
  <si>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</si>
  <si>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</si>
  <si>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</si>
  <si>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</si>
  <si>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</si>
  <si>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</si>
  <si>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</si>
  <si>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</si>
  <si>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</si>
  <si>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</si>
  <si>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</si>
  <si>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</si>
  <si>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</si>
  <si>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</si>
  <si>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</si>
  <si>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</si>
  <si>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</si>
  <si>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</si>
  <si>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</si>
  <si>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</si>
  <si>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</si>
  <si>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</si>
  <si>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</si>
  <si>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</si>
  <si>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</si>
  <si>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</si>
  <si>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</si>
  <si>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</si>
  <si>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</si>
  <si>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</si>
  <si>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</si>
  <si>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</si>
  <si>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</si>
  <si>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</si>
  <si>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</si>
  <si>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</si>
  <si>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</si>
  <si>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</si>
  <si>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</si>
  <si>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</si>
  <si>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</si>
  <si>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</si>
  <si>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</si>
  <si>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</si>
  <si>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</si>
  <si>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</si>
  <si>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</si>
  <si>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</si>
  <si>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</si>
  <si>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</si>
  <si>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</si>
  <si>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</si>
  <si>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</si>
  <si>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</si>
  <si>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</si>
  <si>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</si>
  <si>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</si>
  <si>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</si>
  <si>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</si>
  <si>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</si>
  <si>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</si>
  <si>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</si>
  <si>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</si>
  <si>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</si>
  <si>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</si>
  <si>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</si>
  <si>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</si>
  <si>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</si>
  <si>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</si>
  <si>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</si>
  <si>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</si>
  <si>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</si>
  <si>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</si>
  <si>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</si>
  <si>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</si>
  <si>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</si>
  <si>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</si>
  <si>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</si>
  <si>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</si>
  <si>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</si>
  <si>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</si>
  <si>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</si>
  <si>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</si>
  <si>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</si>
  <si>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</si>
  <si>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</si>
  <si>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</si>
  <si>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</si>
  <si>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</si>
  <si>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</si>
  <si>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</si>
  <si>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</si>
  <si>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</si>
  <si>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</si>
  <si>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</si>
  <si>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</si>
  <si>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</si>
  <si>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</si>
  <si>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</si>
  <si>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</si>
  <si>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</si>
  <si>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</si>
  <si>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</si>
  <si>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</si>
  <si>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</si>
  <si>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</si>
  <si>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</si>
  <si>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</si>
  <si>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</si>
  <si>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</si>
  <si>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</si>
  <si>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</si>
  <si>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</si>
  <si>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</si>
  <si>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</si>
  <si>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</si>
  <si>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</si>
  <si>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</si>
  <si>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</si>
  <si>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</si>
  <si>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</si>
  <si>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</si>
  <si>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</si>
  <si>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</si>
  <si>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</si>
  <si>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</si>
  <si>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</si>
  <si>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</si>
  <si>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</si>
  <si>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</si>
  <si>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</si>
  <si>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</si>
  <si>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</si>
  <si>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</si>
  <si>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</si>
  <si>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</si>
  <si>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</si>
  <si>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</si>
  <si>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</si>
  <si>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</si>
  <si>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</si>
  <si>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</si>
  <si>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</si>
  <si>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</si>
  <si>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</si>
  <si>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</si>
  <si>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</si>
  <si>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</si>
  <si>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</si>
  <si>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</si>
  <si>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</si>
  <si>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</si>
  <si>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</si>
  <si>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</si>
  <si>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</si>
  <si>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</si>
  <si>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</si>
  <si>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</si>
  <si>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</si>
  <si>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</si>
  <si>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</si>
  <si>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</si>
  <si>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</si>
  <si>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</si>
  <si>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</si>
  <si>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</si>
  <si>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</si>
  <si>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</si>
  <si>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</si>
  <si>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</si>
  <si>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</si>
  <si>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</si>
  <si>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</si>
  <si>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</si>
  <si>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</si>
  <si>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</si>
  <si>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</si>
  <si>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</si>
  <si>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</si>
  <si>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</si>
  <si>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</si>
  <si>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</si>
  <si>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</si>
  <si>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</si>
  <si>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</si>
  <si>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</si>
  <si>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</si>
  <si>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</si>
  <si>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</si>
  <si>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</si>
  <si>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</si>
  <si>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</si>
  <si>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</si>
  <si>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</si>
  <si>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</si>
  <si>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</si>
  <si>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</si>
  <si>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</si>
  <si>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</si>
  <si>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</si>
  <si>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</si>
  <si>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</si>
  <si>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</si>
  <si>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</si>
  <si>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</si>
  <si>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</si>
  <si>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</si>
  <si>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</si>
  <si>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</si>
  <si>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</si>
  <si>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</si>
  <si>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</si>
  <si>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</si>
  <si>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</si>
  <si>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</si>
  <si>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</si>
  <si>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</si>
  <si>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</si>
  <si>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</si>
  <si>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</si>
  <si>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</si>
  <si>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</si>
  <si>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</si>
  <si>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</si>
  <si>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</si>
  <si>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</si>
  <si>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</si>
  <si>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</si>
  <si>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</si>
  <si>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</si>
  <si>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</si>
  <si>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</si>
  <si>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</si>
  <si>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</si>
  <si>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</si>
  <si>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</si>
  <si>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</si>
  <si>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</si>
  <si>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</si>
  <si>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</si>
  <si>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</si>
  <si>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</si>
  <si>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</si>
  <si>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</si>
  <si>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</si>
  <si>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</si>
  <si>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</si>
  <si>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</si>
  <si>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</si>
  <si>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</si>
  <si>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</si>
  <si>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</si>
  <si>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</si>
  <si>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</si>
  <si>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</si>
  <si>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</si>
  <si>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</si>
  <si>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</si>
  <si>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</si>
  <si>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</si>
  <si>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</si>
  <si>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</si>
  <si>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</si>
  <si>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</si>
  <si>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</si>
  <si>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</si>
  <si>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</si>
  <si>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</si>
  <si>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</si>
  <si>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</si>
  <si>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</si>
  <si>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</si>
  <si>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</si>
  <si>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</si>
  <si>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</si>
  <si>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</si>
  <si>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</si>
  <si>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</si>
  <si>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</si>
  <si>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</si>
  <si>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</si>
  <si>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</si>
  <si>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</si>
  <si>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</si>
  <si>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</si>
  <si>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</si>
  <si>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</si>
  <si>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</si>
  <si>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</si>
  <si>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</si>
  <si>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</si>
  <si>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</si>
  <si>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</si>
  <si>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</si>
  <si>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</si>
  <si>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</si>
  <si>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</si>
  <si>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</si>
  <si>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</si>
  <si>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</si>
  <si>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</si>
  <si>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</si>
  <si>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</si>
  <si>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</si>
  <si>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</si>
  <si>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</si>
  <si>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</si>
  <si>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</si>
  <si>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</si>
  <si>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</si>
  <si>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</si>
  <si>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</si>
  <si>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</si>
  <si>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</si>
  <si>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</si>
  <si>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</si>
  <si>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</si>
  <si>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</si>
  <si>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</si>
  <si>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</si>
  <si>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</si>
  <si>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</si>
  <si>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</si>
  <si>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</si>
  <si>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</si>
  <si>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</si>
  <si>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</si>
  <si>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</si>
  <si>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</si>
  <si>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</si>
  <si>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</si>
  <si>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</si>
  <si>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</si>
  <si>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</si>
  <si>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</si>
  <si>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</si>
  <si>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</si>
  <si>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</si>
  <si>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</si>
  <si>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</si>
  <si>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</si>
  <si>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</si>
  <si>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</si>
  <si>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</si>
  <si>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</si>
  <si>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</si>
  <si>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</si>
  <si>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</si>
  <si>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</si>
  <si>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</si>
  <si>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</si>
  <si>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</si>
  <si>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</si>
  <si>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</si>
  <si>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</si>
  <si>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</si>
  <si>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</si>
  <si>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</si>
  <si>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</si>
  <si>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</si>
  <si>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</si>
  <si>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</si>
  <si>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</si>
  <si>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</si>
  <si>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</si>
  <si>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</si>
  <si>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</si>
  <si>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</si>
  <si>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</si>
  <si>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</si>
  <si>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</si>
  <si>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</si>
  <si>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</si>
  <si>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</si>
  <si>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</si>
  <si>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</si>
  <si>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</si>
  <si>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</si>
  <si>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</si>
  <si>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</si>
  <si>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</si>
  <si>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</si>
  <si>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</si>
  <si>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</si>
  <si>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</si>
  <si>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</si>
  <si>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</si>
  <si>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</si>
  <si>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</si>
  <si>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</si>
  <si>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</si>
  <si>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</si>
  <si>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</si>
  <si>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</si>
  <si>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</si>
  <si>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</si>
  <si>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</si>
  <si>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</si>
  <si>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</si>
  <si>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</si>
  <si>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</si>
  <si>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</si>
  <si>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</si>
  <si>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</si>
  <si>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</si>
  <si>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</si>
  <si>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</si>
  <si>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</si>
  <si>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</si>
  <si>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</si>
  <si>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</si>
  <si>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</si>
  <si>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</si>
  <si>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</si>
  <si>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</si>
  <si>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</si>
  <si>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</si>
  <si>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</si>
  <si>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</si>
  <si>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</si>
  <si>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</si>
  <si>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</si>
  <si>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</si>
  <si>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</si>
  <si>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</si>
  <si>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</si>
  <si>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</si>
  <si>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</si>
  <si>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</si>
  <si>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</si>
  <si>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</si>
  <si>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</si>
  <si>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</si>
  <si>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</si>
  <si>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</si>
  <si>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</si>
  <si>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</si>
  <si>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</si>
  <si>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</si>
  <si>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</si>
  <si>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</si>
  <si>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</si>
  <si>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</si>
  <si>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</si>
  <si>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</si>
  <si>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</si>
  <si>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</si>
  <si>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</si>
  <si>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</si>
  <si>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</si>
  <si>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</si>
  <si>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</si>
  <si>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</si>
  <si>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</si>
  <si>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</si>
  <si>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</si>
  <si>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</si>
  <si>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</si>
  <si>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</si>
  <si>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</si>
  <si>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</si>
  <si>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</si>
  <si>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</si>
  <si>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</si>
  <si>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</si>
  <si>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</si>
  <si>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</si>
  <si>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</si>
  <si>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</si>
  <si>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</si>
  <si>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</si>
  <si>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</si>
  <si>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</si>
  <si>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</si>
  <si>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</si>
  <si>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</si>
  <si>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</si>
  <si>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</si>
  <si>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</si>
  <si>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</si>
  <si>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</si>
  <si>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</si>
  <si>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</si>
  <si>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</si>
  <si>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</si>
  <si>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</si>
  <si>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</si>
  <si>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</si>
  <si>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</si>
  <si>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</si>
  <si>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</si>
  <si>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</si>
  <si>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</si>
  <si>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</si>
  <si>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</si>
  <si>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</si>
  <si>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</si>
  <si>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</si>
  <si>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</si>
  <si>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</si>
  <si>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</si>
  <si>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</si>
  <si>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</si>
  <si>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</si>
  <si>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</si>
  <si>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</si>
  <si>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</si>
  <si>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</si>
  <si>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</si>
  <si>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</si>
  <si>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</si>
  <si>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</si>
  <si>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</si>
  <si>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</si>
  <si>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</si>
  <si>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</si>
  <si>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</si>
  <si>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</si>
  <si>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</si>
  <si>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</si>
  <si>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</si>
  <si>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</si>
  <si>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</si>
  <si>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</si>
  <si>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</si>
  <si>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</si>
  <si>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</si>
  <si>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</si>
  <si>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</si>
  <si>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</si>
  <si>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</si>
  <si>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</si>
  <si>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</si>
  <si>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</si>
  <si>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</si>
  <si>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</si>
  <si>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</si>
  <si>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</si>
  <si>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</si>
  <si>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</si>
  <si>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</si>
  <si>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</si>
  <si>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</si>
  <si>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</si>
  <si>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</si>
  <si>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</si>
  <si>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</si>
  <si>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</si>
  <si>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</si>
  <si>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</si>
  <si>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</si>
  <si>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</si>
  <si>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</si>
  <si>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</si>
  <si>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</si>
  <si>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</si>
  <si>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</si>
  <si>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</si>
  <si>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</si>
  <si>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</si>
  <si>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</si>
  <si>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</si>
  <si>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</si>
  <si>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</si>
  <si>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</si>
  <si>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</si>
  <si>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</si>
  <si>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</si>
  <si>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</si>
  <si>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</si>
  <si>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</si>
  <si>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</si>
  <si>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</si>
  <si>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</si>
  <si>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</si>
  <si>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</si>
  <si>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</si>
  <si>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</si>
  <si>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</si>
  <si>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</si>
  <si>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</si>
  <si>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</si>
  <si>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</si>
  <si>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</si>
  <si>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</si>
  <si>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</si>
  <si>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</si>
  <si>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</si>
  <si>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</si>
  <si>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</si>
  <si>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</si>
  <si>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</si>
  <si>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</si>
  <si>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</si>
  <si>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</si>
  <si>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</si>
  <si>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</si>
  <si>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</si>
  <si>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</si>
  <si>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</si>
  <si>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</si>
  <si>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</si>
  <si>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</si>
  <si>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</si>
  <si>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</si>
  <si>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</si>
  <si>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</si>
  <si>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</si>
  <si>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</si>
  <si>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</si>
  <si>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</si>
  <si>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</si>
  <si>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</si>
  <si>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</si>
  <si>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</si>
  <si>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</si>
  <si>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</si>
  <si>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</si>
  <si>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</si>
  <si>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</si>
  <si>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</si>
  <si>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</si>
  <si>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</si>
  <si>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</si>
  <si>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</si>
  <si>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</si>
  <si>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</si>
  <si>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</si>
  <si>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</si>
  <si>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</si>
  <si>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</si>
  <si>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</si>
  <si>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</si>
  <si>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</si>
  <si>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</si>
  <si>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</si>
  <si>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</si>
  <si>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</si>
  <si>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</si>
  <si>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</si>
  <si>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</si>
  <si>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</si>
  <si>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</si>
  <si>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</si>
  <si>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</si>
  <si>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</si>
  <si>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</si>
  <si>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</si>
  <si>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</si>
  <si>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</si>
  <si>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</si>
  <si>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</si>
  <si>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</si>
  <si>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</si>
  <si>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</si>
  <si>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</si>
  <si>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</si>
  <si>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</si>
  <si>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</si>
  <si>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</si>
  <si>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</si>
  <si>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</si>
  <si>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</si>
  <si>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</si>
  <si>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</si>
  <si>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</si>
  <si>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</si>
  <si>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</si>
  <si>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</si>
  <si>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</si>
  <si>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</si>
  <si>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</si>
  <si>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</si>
  <si>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</si>
  <si>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</si>
  <si>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</si>
  <si>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</si>
  <si>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</si>
  <si>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</si>
  <si>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</si>
  <si>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</si>
  <si>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</si>
  <si>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</si>
  <si>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</si>
  <si>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</si>
  <si>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</si>
  <si>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</si>
  <si>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</si>
  <si>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</si>
  <si>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</si>
  <si>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</si>
  <si>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</si>
  <si>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</si>
  <si>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</si>
  <si>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</si>
  <si>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</si>
  <si>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</si>
  <si>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</si>
  <si>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</si>
  <si>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</si>
  <si>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</si>
  <si>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</si>
  <si>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</si>
  <si>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</si>
  <si>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</si>
  <si>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</si>
  <si>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</si>
  <si>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</si>
  <si>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</si>
  <si>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</si>
  <si>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</si>
  <si>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</si>
  <si>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</si>
  <si>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</si>
  <si>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</si>
  <si>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</si>
  <si>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</si>
  <si>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</si>
  <si>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</si>
  <si>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</si>
  <si>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</si>
  <si>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</si>
  <si>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</si>
  <si>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</si>
  <si>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</si>
  <si>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</si>
  <si>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</si>
  <si>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</si>
  <si>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</si>
  <si>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</si>
  <si>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</si>
  <si>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</si>
  <si>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</si>
  <si>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</si>
  <si>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</si>
  <si>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</si>
  <si>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</si>
  <si>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</si>
  <si>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</si>
  <si>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</si>
  <si>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</si>
  <si>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</si>
  <si>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</si>
  <si>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</si>
  <si>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</si>
  <si>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</si>
  <si>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</si>
  <si>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</si>
  <si>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</si>
  <si>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</si>
  <si>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</si>
  <si>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</si>
  <si>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</si>
  <si>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</si>
  <si>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</si>
  <si>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</si>
  <si>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</si>
  <si>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</si>
  <si>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</si>
  <si>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</si>
  <si>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</si>
  <si>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</si>
  <si>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</si>
  <si>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</si>
  <si>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</si>
  <si>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</si>
  <si>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</si>
  <si>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</si>
  <si>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</si>
  <si>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</si>
  <si>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</si>
  <si>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</si>
  <si>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</si>
  <si>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</si>
  <si>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</si>
  <si>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</si>
  <si>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</si>
  <si>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</si>
  <si>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</si>
  <si>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</si>
  <si>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</si>
  <si>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</si>
  <si>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</si>
  <si>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</si>
  <si>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</si>
  <si>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</si>
  <si>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</si>
  <si>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</si>
  <si>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</si>
  <si>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</si>
  <si>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</si>
  <si>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</si>
  <si>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</si>
  <si>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</si>
  <si>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</si>
  <si>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</si>
  <si>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</si>
  <si>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</si>
  <si>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</si>
  <si>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</si>
  <si>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</si>
  <si>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</si>
  <si>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</si>
  <si>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</si>
  <si>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</si>
  <si>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</si>
  <si>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</si>
  <si>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</si>
  <si>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</si>
  <si>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</si>
  <si>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</si>
  <si>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</si>
  <si>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</si>
  <si>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</si>
  <si>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</si>
  <si>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</si>
  <si>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</si>
  <si>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</si>
  <si>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</si>
  <si>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</si>
  <si>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</si>
  <si>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</si>
  <si>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</si>
  <si>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</si>
  <si>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</si>
  <si>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</si>
  <si>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</si>
  <si>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</si>
  <si>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</si>
  <si>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</si>
  <si>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</si>
  <si>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</si>
  <si>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</si>
  <si>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</si>
  <si>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</si>
  <si>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</si>
  <si>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</si>
  <si>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</si>
  <si>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</si>
  <si>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</si>
  <si>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</si>
  <si>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</si>
  <si>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</si>
  <si>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</si>
  <si>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</si>
  <si>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</si>
  <si>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</si>
  <si>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</si>
  <si>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</si>
  <si>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</si>
  <si>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</si>
  <si>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</si>
  <si>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</si>
  <si>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</si>
  <si>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</si>
  <si>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</si>
  <si>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</si>
  <si>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</si>
  <si>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</si>
  <si>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</si>
  <si>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</si>
  <si>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</si>
  <si>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</si>
  <si>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</si>
  <si>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</si>
  <si>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</si>
  <si>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</si>
  <si>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</si>
  <si>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</si>
  <si>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</si>
  <si>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</si>
  <si>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</si>
  <si>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</si>
  <si>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</si>
  <si>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</si>
  <si>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</si>
  <si>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</si>
  <si>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</si>
  <si>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</si>
  <si>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</si>
  <si>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</si>
  <si>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</si>
  <si>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</si>
  <si>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</si>
  <si>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</si>
  <si>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</si>
  <si>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</si>
  <si>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</si>
  <si>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</si>
  <si>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</si>
  <si>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</si>
  <si>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</si>
  <si>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</si>
  <si>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</si>
  <si>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</si>
  <si>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</si>
  <si>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</si>
  <si>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</si>
  <si>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</si>
  <si>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</si>
  <si>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</si>
  <si>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</si>
  <si>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</si>
  <si>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</si>
  <si>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</si>
  <si>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</si>
  <si>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</si>
  <si>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</si>
  <si>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</si>
  <si>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</si>
  <si>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</si>
  <si>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</si>
  <si>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</si>
  <si>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</si>
  <si>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</si>
  <si>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</si>
  <si>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</si>
  <si>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</si>
  <si>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</si>
  <si>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</si>
  <si>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</si>
  <si>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</si>
  <si>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</si>
  <si>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</si>
  <si>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</si>
  <si>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</si>
  <si>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</si>
  <si>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</si>
  <si>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</si>
  <si>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</si>
  <si>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</si>
  <si>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</si>
  <si>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</si>
  <si>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</si>
  <si>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</si>
  <si>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</si>
  <si>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</si>
  <si>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</si>
  <si>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</si>
  <si>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</si>
  <si>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</si>
  <si>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</si>
  <si>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</si>
  <si>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</si>
  <si>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</si>
  <si>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</si>
  <si>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</si>
  <si>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</si>
  <si>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</si>
  <si>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</si>
  <si>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</si>
  <si>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</si>
  <si>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</si>
  <si>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</si>
  <si>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</si>
  <si>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</si>
  <si>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</si>
  <si>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</si>
  <si>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</si>
  <si>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</si>
  <si>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</si>
  <si>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</si>
  <si>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</si>
  <si>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</si>
  <si>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</si>
  <si>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</si>
  <si>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</si>
  <si>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</si>
  <si>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</si>
  <si>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</si>
  <si>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</si>
  <si>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</si>
  <si>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</si>
  <si>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</si>
  <si>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</si>
  <si>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</si>
  <si>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</si>
  <si>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</si>
  <si>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</si>
  <si>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</si>
  <si>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</si>
  <si>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</si>
  <si>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</si>
  <si>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</si>
  <si>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</si>
  <si>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</si>
  <si>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</si>
  <si>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</si>
  <si>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</si>
  <si>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</si>
  <si>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</si>
  <si>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</si>
  <si>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</si>
  <si>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</si>
  <si>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</si>
  <si>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</si>
  <si>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</si>
  <si>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</si>
  <si>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</si>
  <si>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</si>
  <si>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</si>
  <si>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</si>
  <si>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</si>
  <si>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</si>
  <si>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</si>
  <si>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</si>
  <si>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</si>
  <si>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</si>
  <si>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</si>
  <si>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</si>
  <si>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</si>
  <si>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</si>
  <si>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</si>
  <si>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</si>
  <si>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</si>
  <si>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</si>
  <si>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</si>
  <si>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</si>
  <si>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</si>
  <si>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</si>
  <si>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</si>
  <si>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</si>
  <si>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</si>
  <si>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</si>
  <si>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</si>
  <si>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</si>
  <si>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</si>
  <si>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</si>
  <si>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</si>
  <si>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</si>
  <si>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</si>
  <si>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</si>
  <si>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</si>
  <si>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</si>
  <si>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</si>
  <si>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</si>
  <si>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</si>
  <si>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</si>
  <si>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</si>
  <si>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</si>
  <si>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</si>
  <si>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</si>
  <si>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</si>
  <si>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</si>
  <si>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</si>
  <si>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</si>
  <si>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</si>
  <si>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</si>
  <si>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</si>
  <si>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</si>
  <si>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</si>
  <si>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</si>
  <si>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</si>
  <si>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</si>
  <si>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</si>
  <si>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</si>
  <si>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</si>
  <si>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</si>
  <si>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</si>
  <si>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</si>
  <si>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</si>
  <si>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</si>
  <si>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</si>
  <si>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</si>
  <si>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</si>
  <si>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</si>
  <si>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</si>
  <si>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</si>
  <si>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</si>
  <si>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</si>
  <si>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</si>
  <si>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</si>
  <si>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</si>
  <si>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</si>
  <si>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</si>
  <si>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</si>
  <si>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</si>
  <si>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</si>
  <si>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</si>
  <si>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</si>
  <si>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</si>
  <si>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</si>
  <si>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</si>
  <si>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</si>
  <si>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</si>
  <si>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</si>
  <si>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</si>
  <si>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</si>
  <si>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</si>
  <si>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</si>
  <si>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</si>
  <si>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</si>
  <si>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</si>
  <si>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</si>
  <si>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</si>
  <si>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</si>
  <si>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</si>
  <si>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</si>
  <si>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</si>
  <si>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</si>
  <si>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</si>
  <si>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</si>
  <si>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</si>
  <si>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</si>
  <si>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</si>
  <si>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</si>
  <si>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</si>
  <si>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</si>
  <si>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</si>
  <si>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</si>
  <si>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</si>
  <si>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</si>
  <si>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</si>
  <si>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</si>
  <si>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</si>
  <si>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</si>
  <si>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</si>
  <si>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</si>
  <si>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</si>
  <si>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</si>
  <si>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</si>
  <si>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</si>
  <si>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</si>
  <si>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</si>
  <si>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</si>
  <si>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</si>
  <si>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</si>
  <si>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</si>
  <si>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</si>
  <si>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</si>
  <si>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</si>
  <si>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</si>
  <si>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</si>
  <si>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</si>
  <si>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</si>
  <si>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</si>
  <si>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</si>
  <si>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</si>
  <si>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</si>
  <si>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</si>
  <si>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</si>
  <si>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</si>
  <si>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</si>
  <si>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</si>
  <si>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</si>
  <si>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</si>
  <si>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</si>
  <si>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</si>
  <si>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</si>
  <si>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</si>
  <si>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</si>
  <si>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</si>
  <si>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</si>
  <si>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</si>
  <si>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</si>
  <si>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</si>
  <si>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</si>
  <si>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</si>
  <si>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</si>
  <si>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</si>
  <si>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</si>
  <si>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</si>
  <si>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</si>
  <si>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</si>
  <si>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</si>
  <si>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</si>
  <si>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</si>
  <si>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</si>
  <si>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</si>
  <si>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</si>
  <si>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</si>
  <si>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</si>
  <si>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</si>
  <si>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</si>
  <si>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</si>
  <si>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</si>
  <si>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</si>
  <si>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</si>
  <si>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</si>
  <si>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</si>
  <si>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</si>
  <si>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</si>
  <si>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</si>
  <si>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</si>
  <si>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</si>
  <si>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</si>
  <si>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</si>
  <si>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</si>
  <si>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</si>
  <si>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</si>
  <si>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</si>
  <si>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</si>
  <si>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</si>
  <si>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</si>
  <si>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</si>
  <si>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</si>
  <si>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</si>
  <si>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</si>
  <si>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</si>
  <si>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</si>
  <si>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</si>
  <si>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</si>
  <si>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</si>
  <si>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</si>
  <si>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</si>
  <si>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</si>
  <si>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</si>
  <si>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</si>
  <si>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</si>
  <si>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</si>
  <si>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</si>
  <si>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</si>
  <si>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</si>
  <si>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</si>
  <si>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</si>
  <si>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</si>
  <si>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</si>
  <si>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</si>
  <si>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</si>
  <si>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</si>
  <si>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</si>
  <si>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</si>
  <si>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</si>
  <si>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</si>
  <si>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</si>
  <si>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</si>
  <si>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</si>
  <si>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</si>
  <si>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</si>
  <si>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</si>
  <si>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</si>
  <si>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</si>
  <si>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</si>
  <si>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</si>
  <si>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</si>
  <si>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</si>
  <si>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</si>
  <si>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</si>
  <si>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</si>
  <si>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</si>
  <si>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</si>
  <si>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</si>
  <si>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</si>
  <si>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</si>
  <si>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</si>
  <si>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</si>
  <si>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</si>
  <si>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</si>
  <si>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</si>
  <si>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</si>
  <si>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</si>
  <si>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</si>
  <si>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</si>
  <si>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</si>
  <si>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</si>
  <si>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</si>
  <si>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</si>
  <si>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</si>
  <si>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</si>
  <si>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</si>
  <si>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</si>
  <si>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</si>
  <si>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</si>
  <si>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</si>
  <si>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</si>
  <si>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</si>
  <si>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</si>
  <si>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</si>
  <si>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</si>
  <si>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</si>
  <si>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</si>
  <si>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</si>
  <si>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</si>
  <si>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</si>
  <si>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</si>
  <si>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</si>
  <si>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</si>
  <si>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</si>
  <si>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</si>
  <si>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</si>
  <si>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</si>
  <si>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</si>
  <si>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</si>
  <si>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</si>
  <si>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</si>
  <si>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</si>
  <si>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</si>
  <si>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</si>
  <si>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</si>
  <si>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</si>
  <si>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</si>
  <si>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</si>
  <si>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</si>
  <si>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</si>
  <si>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</si>
  <si>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</si>
  <si>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</si>
  <si>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</si>
  <si>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</si>
  <si>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</si>
  <si>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</si>
  <si>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</si>
  <si>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</si>
  <si>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</si>
  <si>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</si>
  <si>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</si>
  <si>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</si>
  <si>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</si>
  <si>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</si>
  <si>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</si>
  <si>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</si>
  <si>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</si>
  <si>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</si>
  <si>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</si>
  <si>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</si>
  <si>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</si>
  <si>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</si>
  <si>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</si>
  <si>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</si>
  <si>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</si>
  <si>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</si>
  <si>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</si>
  <si>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</si>
  <si>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</si>
  <si>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</si>
  <si>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</si>
  <si>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</si>
  <si>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</si>
  <si>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</si>
  <si>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</si>
  <si>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</si>
  <si>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</si>
  <si>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</si>
  <si>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</si>
  <si>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</si>
  <si>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</si>
  <si>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</si>
  <si>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</si>
  <si>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</si>
  <si>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</si>
  <si>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</si>
  <si>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</si>
  <si>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</si>
  <si>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</si>
  <si>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</si>
  <si>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</si>
  <si>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</si>
  <si>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</si>
  <si>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</si>
  <si>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</si>
  <si>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</si>
  <si>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</si>
  <si>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</si>
  <si>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</si>
  <si>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</si>
  <si>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</si>
  <si>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</si>
  <si>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</si>
  <si>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</si>
  <si>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</si>
  <si>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</si>
  <si>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</si>
  <si>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</si>
  <si>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</si>
  <si>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</si>
  <si>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</si>
  <si>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</si>
  <si>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</si>
  <si>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</si>
  <si>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</si>
  <si>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</si>
  <si>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</si>
  <si>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</si>
  <si>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</si>
  <si>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</si>
  <si>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</si>
  <si>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</si>
  <si>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</si>
  <si>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</si>
  <si>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</si>
  <si>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</si>
  <si>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</si>
  <si>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</si>
  <si>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</si>
  <si>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</si>
  <si>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</si>
  <si>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</si>
  <si>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</si>
  <si>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</si>
  <si>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</si>
  <si>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</si>
  <si>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</si>
  <si>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</si>
  <si>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</si>
  <si>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</si>
  <si>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</si>
  <si>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</si>
  <si>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</si>
  <si>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</si>
  <si>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</si>
  <si>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</si>
  <si>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</si>
  <si>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</si>
  <si>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</si>
  <si>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</si>
  <si>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</si>
  <si>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</si>
  <si>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</si>
  <si>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</si>
  <si>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</si>
  <si>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</si>
  <si>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</si>
  <si>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</si>
  <si>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</si>
  <si>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</si>
  <si>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</si>
  <si>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</si>
  <si>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</si>
  <si>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</si>
  <si>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</si>
  <si>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</si>
  <si>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</si>
  <si>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</si>
  <si>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</si>
  <si>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</si>
  <si>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</si>
  <si>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</si>
  <si>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</si>
  <si>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</si>
  <si>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</si>
  <si>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</si>
  <si>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</si>
  <si>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</si>
  <si>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</si>
  <si>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</si>
  <si>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</si>
  <si>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</si>
  <si>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</si>
  <si>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</si>
  <si>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</si>
  <si>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</si>
  <si>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</si>
  <si>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</si>
  <si>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</si>
  <si>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</si>
  <si>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</si>
  <si>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</si>
  <si>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</si>
  <si>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</si>
  <si>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</si>
  <si>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</si>
  <si>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</si>
  <si>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</si>
  <si>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</si>
  <si>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</si>
  <si>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</si>
  <si>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</si>
  <si>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</si>
  <si>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</si>
  <si>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</si>
  <si>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</si>
  <si>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</si>
  <si>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</si>
  <si>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</si>
  <si>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</si>
  <si>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</si>
  <si>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</si>
  <si>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</si>
  <si>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</si>
  <si>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</si>
  <si>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</si>
  <si>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</si>
  <si>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</si>
  <si>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</si>
  <si>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</si>
  <si>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</si>
  <si>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</si>
  <si>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</si>
  <si>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</si>
  <si>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</si>
  <si>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</si>
  <si>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</si>
  <si>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</si>
  <si>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</si>
  <si>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</si>
  <si>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</si>
  <si>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</si>
  <si>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</si>
  <si>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</si>
  <si>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</si>
  <si>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</si>
  <si>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</si>
  <si>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</si>
  <si>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</si>
  <si>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</si>
  <si>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</si>
  <si>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</si>
  <si>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</si>
  <si>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</si>
  <si>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</si>
  <si>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</si>
  <si>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</si>
  <si>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</si>
  <si>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</si>
  <si>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</si>
  <si>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</si>
  <si>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</si>
  <si>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</si>
  <si>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</si>
  <si>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</si>
  <si>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</si>
  <si>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</si>
  <si>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</si>
  <si>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</si>
  <si>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</si>
  <si>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</si>
  <si>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</si>
  <si>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</si>
  <si>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</si>
  <si>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</si>
  <si>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</si>
  <si>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</si>
  <si>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</si>
  <si>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</si>
  <si>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</si>
  <si>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</si>
  <si>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</si>
  <si>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</si>
  <si>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</si>
  <si>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</si>
  <si>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</si>
  <si>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</si>
  <si>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</si>
  <si>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</si>
  <si>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</si>
  <si>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</si>
  <si>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</si>
  <si>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</si>
  <si>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</si>
  <si>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</si>
  <si>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</si>
  <si>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</si>
  <si>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</si>
  <si>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</si>
  <si>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</si>
  <si>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</si>
  <si>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</si>
  <si>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</si>
  <si>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</si>
  <si>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</si>
  <si>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</si>
  <si>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</si>
  <si>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</si>
  <si>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</si>
  <si>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</si>
  <si>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</si>
  <si>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</si>
  <si>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</si>
  <si>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</si>
  <si>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</si>
  <si>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</si>
  <si>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</si>
  <si>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</si>
  <si>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</si>
  <si>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</si>
  <si>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</si>
  <si>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</si>
  <si>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</si>
  <si>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</si>
  <si>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</si>
  <si>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</si>
  <si>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</si>
  <si>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</si>
  <si>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</si>
  <si>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</si>
  <si>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</si>
  <si>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</si>
  <si>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</si>
  <si>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</si>
  <si>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</si>
  <si>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</si>
  <si>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</si>
  <si>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</si>
  <si>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</si>
  <si>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</si>
  <si>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</si>
  <si>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</si>
  <si>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</si>
  <si>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</si>
  <si>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</si>
  <si>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</si>
  <si>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</si>
  <si>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</si>
  <si>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</si>
  <si>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</si>
  <si>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</si>
  <si>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</si>
  <si>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</si>
  <si>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</si>
  <si>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</si>
  <si>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</si>
  <si>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</si>
  <si>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</si>
  <si>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</si>
  <si>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</si>
  <si>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</si>
  <si>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</si>
  <si>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</si>
  <si>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</si>
  <si>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</si>
  <si>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</si>
  <si>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</si>
  <si>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</si>
  <si>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</si>
  <si>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</si>
  <si>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</si>
  <si>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</si>
  <si>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</si>
  <si>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</si>
  <si>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</si>
  <si>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</si>
  <si>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</si>
  <si>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</si>
  <si>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</si>
  <si>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</si>
  <si>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</si>
  <si>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</si>
  <si>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</si>
  <si>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</si>
  <si>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</si>
  <si>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</si>
  <si>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</si>
  <si>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</si>
  <si>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</si>
  <si>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</si>
  <si>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</si>
  <si>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</si>
  <si>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</si>
  <si>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</si>
  <si>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</si>
  <si>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</si>
  <si>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</si>
  <si>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</si>
  <si>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</si>
  <si>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</si>
  <si>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</si>
  <si>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</si>
  <si>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</si>
  <si>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</si>
  <si>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</si>
  <si>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</si>
  <si>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</si>
  <si>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</si>
  <si>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</si>
  <si>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</si>
  <si>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</si>
  <si>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</si>
  <si>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</si>
  <si>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</si>
  <si>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</si>
  <si>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</si>
  <si>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</si>
  <si>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</si>
  <si>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</si>
  <si>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</si>
  <si>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</si>
  <si>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</si>
  <si>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</si>
  <si>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</si>
  <si>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</si>
  <si>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</si>
  <si>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</si>
  <si>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</si>
  <si>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</si>
  <si>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</si>
  <si>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</si>
  <si>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</si>
  <si>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</si>
  <si>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</si>
  <si>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</si>
  <si>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</si>
  <si>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</si>
  <si>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</si>
  <si>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</si>
  <si>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</si>
  <si>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</si>
  <si>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</si>
  <si>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</si>
  <si>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</si>
  <si>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</si>
  <si>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</si>
  <si>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</si>
  <si>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</si>
  <si>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</si>
  <si>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</si>
  <si>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</si>
  <si>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</si>
  <si>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</si>
  <si>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</si>
  <si>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</si>
  <si>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</si>
  <si>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</si>
  <si>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</si>
  <si>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</si>
  <si>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</si>
  <si>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</si>
  <si>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</si>
  <si>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</si>
  <si>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</si>
  <si>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</si>
  <si>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</si>
  <si>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</si>
  <si>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</si>
  <si>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</si>
  <si>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</si>
  <si>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</si>
  <si>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</si>
  <si>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</si>
  <si>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</si>
  <si>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</si>
  <si>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</si>
  <si>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</si>
  <si>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</si>
  <si>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</si>
  <si>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</si>
  <si>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</si>
  <si>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</si>
  <si>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</si>
  <si>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</si>
  <si>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</si>
  <si>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</si>
  <si>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</si>
  <si>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</si>
  <si>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</si>
  <si>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</si>
  <si>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</si>
  <si>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</si>
  <si>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</si>
  <si>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</si>
  <si>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</si>
  <si>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</si>
  <si>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</si>
  <si>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</si>
  <si>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</si>
  <si>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</si>
  <si>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</si>
  <si>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</si>
  <si>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</si>
  <si>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</si>
  <si>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</si>
  <si>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</si>
  <si>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</si>
  <si>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</si>
  <si>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</si>
  <si>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</si>
  <si>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</si>
  <si>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</si>
  <si>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</si>
  <si>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</si>
  <si>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</si>
  <si>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</si>
  <si>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</si>
  <si>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</si>
  <si>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</si>
  <si>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</si>
  <si>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</si>
  <si>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</si>
  <si>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</si>
  <si>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</si>
  <si>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</si>
  <si>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</si>
  <si>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</si>
  <si>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</si>
  <si>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</si>
  <si>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</si>
  <si>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</si>
  <si>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</si>
  <si>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</si>
  <si>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</si>
  <si>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</si>
  <si>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</si>
  <si>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</si>
  <si>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</si>
  <si>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</si>
  <si>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</si>
  <si>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</si>
  <si>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</si>
  <si>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</si>
  <si>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</si>
  <si>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</si>
  <si>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</si>
  <si>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</si>
  <si>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</si>
  <si>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</si>
  <si>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</si>
  <si>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</si>
  <si>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</si>
  <si>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</si>
  <si>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</si>
  <si>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</si>
  <si>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</si>
  <si>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</si>
  <si>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</si>
  <si>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</si>
  <si>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</si>
  <si>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</si>
  <si>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</si>
  <si>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</si>
  <si>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</si>
  <si>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</si>
  <si>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</si>
  <si>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</si>
  <si>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</si>
  <si>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</si>
  <si>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</si>
  <si>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</si>
  <si>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</si>
  <si>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</si>
  <si>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</si>
  <si>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</si>
  <si>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</si>
  <si>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</si>
  <si>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</si>
  <si>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</si>
  <si>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</si>
  <si>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</si>
  <si>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</si>
  <si>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</si>
  <si>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</si>
  <si>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</si>
  <si>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</si>
  <si>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</si>
  <si>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</si>
  <si>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</si>
  <si>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</si>
  <si>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</si>
  <si>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</si>
  <si>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</si>
  <si>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</si>
  <si>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</si>
  <si>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</si>
  <si>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</si>
  <si>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</si>
  <si>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</si>
  <si>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</si>
  <si>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</si>
  <si>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</si>
  <si>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</si>
  <si>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</si>
  <si>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</si>
  <si>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</si>
  <si>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</si>
  <si>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</si>
  <si>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</si>
  <si>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</si>
  <si>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</si>
  <si>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</si>
  <si>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</si>
  <si>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</si>
  <si>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</si>
  <si>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</si>
  <si>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</si>
  <si>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</si>
  <si>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</si>
  <si>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</si>
  <si>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</si>
  <si>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</si>
  <si>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</si>
  <si>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</si>
  <si>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</si>
  <si>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</si>
  <si>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</si>
  <si>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</si>
  <si>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</si>
  <si>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</si>
  <si>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</si>
  <si>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</si>
  <si>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</si>
  <si>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</si>
  <si>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</si>
  <si>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</si>
  <si>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</si>
  <si>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</si>
  <si>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</si>
  <si>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</si>
  <si>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</si>
  <si>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</si>
  <si>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</si>
  <si>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</si>
  <si>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</si>
  <si>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</si>
  <si>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</si>
  <si>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</si>
  <si>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</si>
  <si>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</si>
  <si>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</si>
  <si>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</si>
  <si>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</si>
  <si>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</si>
  <si>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</si>
  <si>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</si>
  <si>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</si>
  <si>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</si>
  <si>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</si>
  <si>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</si>
  <si>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</si>
  <si>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</si>
  <si>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</si>
  <si>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</si>
  <si>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</si>
  <si>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</si>
  <si>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</si>
  <si>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</si>
  <si>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</si>
  <si>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</si>
  <si>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</si>
  <si>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</si>
  <si>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</si>
  <si>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</si>
  <si>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</si>
  <si>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</si>
  <si>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</si>
  <si>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</si>
  <si>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</si>
  <si>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</si>
  <si>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</si>
  <si>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</si>
  <si>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</si>
  <si>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</si>
  <si>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</si>
  <si>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</si>
  <si>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</si>
  <si>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</si>
  <si>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</si>
  <si>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</si>
  <si>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</si>
  <si>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</si>
  <si>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</si>
  <si>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</si>
  <si>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</si>
  <si>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</si>
  <si>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</si>
  <si>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</si>
  <si>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</si>
  <si>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</si>
  <si>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</si>
  <si>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</si>
  <si>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</si>
  <si>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</si>
  <si>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</si>
  <si>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</si>
  <si>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</si>
  <si>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</si>
  <si>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</si>
  <si>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</si>
  <si>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</si>
  <si>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</si>
  <si>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</si>
  <si>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</si>
  <si>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</si>
  <si>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</si>
  <si>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</si>
  <si>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</si>
  <si>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</si>
  <si>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</si>
  <si>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</si>
  <si>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</si>
  <si>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</si>
  <si>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</si>
  <si>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</si>
  <si>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</si>
  <si>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</si>
  <si>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</si>
  <si>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</si>
  <si>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</si>
  <si>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</si>
  <si>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</si>
  <si>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</si>
  <si>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</si>
  <si>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</si>
  <si>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</si>
  <si>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</si>
  <si>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</si>
  <si>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</si>
  <si>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</si>
  <si>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</si>
  <si>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</si>
  <si>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</si>
  <si>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</si>
  <si>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</si>
  <si>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</si>
  <si>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</si>
  <si>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</si>
  <si>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</si>
  <si>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</si>
  <si>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</si>
  <si>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</si>
  <si>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</si>
  <si>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</si>
  <si>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</si>
  <si>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</si>
  <si>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</si>
  <si>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</si>
  <si>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</si>
  <si>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</si>
  <si>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</si>
  <si>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</si>
  <si>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</si>
  <si>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</si>
  <si>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</si>
  <si>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</si>
  <si>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</si>
  <si>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</si>
  <si>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</si>
  <si>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</si>
  <si>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</si>
  <si>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</si>
  <si>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</si>
  <si>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</si>
  <si>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</si>
  <si>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</si>
  <si>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</si>
  <si>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</si>
  <si>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</si>
  <si>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</si>
  <si>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</si>
  <si>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</si>
  <si>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</si>
  <si>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</si>
  <si>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</si>
  <si>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</si>
  <si>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</si>
  <si>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</si>
  <si>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</si>
  <si>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</si>
  <si>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</si>
  <si>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</si>
  <si>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</si>
  <si>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</si>
  <si>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</si>
  <si>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</si>
  <si>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</si>
  <si>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</si>
  <si>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</si>
  <si>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</si>
  <si>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</si>
  <si>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</si>
  <si>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</si>
  <si>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</si>
  <si>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</si>
  <si>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</si>
  <si>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</si>
  <si>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</si>
  <si>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</si>
  <si>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</si>
  <si>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</si>
  <si>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</si>
  <si>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</si>
  <si>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</si>
  <si>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</si>
  <si>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</si>
  <si>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</si>
  <si>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</si>
  <si>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</si>
  <si>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</si>
  <si>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</si>
  <si>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</si>
  <si>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</si>
  <si>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</si>
  <si>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</si>
  <si>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</si>
  <si>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</si>
  <si>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</si>
  <si>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</si>
  <si>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</si>
  <si>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</si>
  <si>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</si>
  <si>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</si>
  <si>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</si>
  <si>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</si>
  <si>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</si>
  <si>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</si>
  <si>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</si>
  <si>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</si>
  <si>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</si>
  <si>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</si>
  <si>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</si>
  <si>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</si>
  <si>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</si>
  <si>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</si>
  <si>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</si>
  <si>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</si>
  <si>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</si>
  <si>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</si>
  <si>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</si>
  <si>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</si>
  <si>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</si>
  <si>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</si>
  <si>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</si>
  <si>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</si>
  <si>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</si>
  <si>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</si>
  <si>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</si>
  <si>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</si>
  <si>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</si>
  <si>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</si>
  <si>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</si>
  <si>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</si>
  <si>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</si>
  <si>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</si>
  <si>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</si>
  <si>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</si>
  <si>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</si>
  <si>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</si>
  <si>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</si>
  <si>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</si>
  <si>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</si>
  <si>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</si>
  <si>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</si>
  <si>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</si>
  <si>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</si>
  <si>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</si>
  <si>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</si>
  <si>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</si>
  <si>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</si>
  <si>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</si>
  <si>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</si>
  <si>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</si>
  <si>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</si>
  <si>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</si>
  <si>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</si>
  <si>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</si>
  <si>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</si>
  <si>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</si>
  <si>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</si>
  <si>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</si>
  <si>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</si>
  <si>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</si>
  <si>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</si>
  <si>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</si>
  <si>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</si>
  <si>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</si>
  <si>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</si>
  <si>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</si>
  <si>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</si>
  <si>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</si>
  <si>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</si>
  <si>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</si>
  <si>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</si>
  <si>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</si>
  <si>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</si>
  <si>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</si>
  <si>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</si>
  <si>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</si>
  <si>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</si>
  <si>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</si>
  <si>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</si>
  <si>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</si>
  <si>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</si>
  <si>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</si>
  <si>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</si>
  <si>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</si>
  <si>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</si>
  <si>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</si>
  <si>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</si>
  <si>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</si>
  <si>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</si>
  <si>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</si>
  <si>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</si>
  <si>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</si>
  <si>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</si>
  <si>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</si>
  <si>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</si>
  <si>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</si>
  <si>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</si>
  <si>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</si>
  <si>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</si>
  <si>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</si>
  <si>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</si>
  <si>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</si>
  <si>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</si>
  <si>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</si>
  <si>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</si>
  <si>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</si>
  <si>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</si>
  <si>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</si>
  <si>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</si>
  <si>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</si>
  <si>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</si>
  <si>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</si>
  <si>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</si>
  <si>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</si>
  <si>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</si>
  <si>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</si>
  <si>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</si>
  <si>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</si>
  <si>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</si>
  <si>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</si>
  <si>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</si>
  <si>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</si>
  <si>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</si>
  <si>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</si>
  <si>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</si>
  <si>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</si>
  <si>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</si>
  <si>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</si>
  <si>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</si>
  <si>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</si>
  <si>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</si>
  <si>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</si>
  <si>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</si>
  <si>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</si>
  <si>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</si>
  <si>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</si>
  <si>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</si>
  <si>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</si>
  <si>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</si>
  <si>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</si>
  <si>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</si>
  <si>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</si>
  <si>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</si>
  <si>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</si>
  <si>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</si>
  <si>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</si>
  <si>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</si>
  <si>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</si>
  <si>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</si>
  <si>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</si>
  <si>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</si>
  <si>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</si>
  <si>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</si>
  <si>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</si>
  <si>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</si>
  <si>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</si>
  <si>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</si>
  <si>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</si>
  <si>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</si>
  <si>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</si>
  <si>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</si>
  <si>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</si>
  <si>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</si>
  <si>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</si>
  <si>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</si>
  <si>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</si>
  <si>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</si>
  <si>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</si>
  <si>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</si>
  <si>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</si>
  <si>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</si>
  <si>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</si>
  <si>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</si>
  <si>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</si>
  <si>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</si>
  <si>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</si>
  <si>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</si>
  <si>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</si>
  <si>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</si>
  <si>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</si>
  <si>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</si>
  <si>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</si>
  <si>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</si>
  <si>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</si>
  <si>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</si>
  <si>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</si>
  <si>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</si>
  <si>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</si>
  <si>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</si>
  <si>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</si>
  <si>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</si>
  <si>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</si>
  <si>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</si>
  <si>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</si>
  <si>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</si>
  <si>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</si>
  <si>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</si>
  <si>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</si>
  <si>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</si>
  <si>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</si>
  <si>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</si>
  <si>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</si>
  <si>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</si>
  <si>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</si>
  <si>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</si>
  <si>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</si>
  <si>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</si>
  <si>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</si>
  <si>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</si>
  <si>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</si>
  <si>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</si>
  <si>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</si>
  <si>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</si>
  <si>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</si>
  <si>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</si>
  <si>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</si>
  <si>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</si>
  <si>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</si>
  <si>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</si>
  <si>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</si>
  <si>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</si>
  <si>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</si>
  <si>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</si>
  <si>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</si>
  <si>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</si>
  <si>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</si>
  <si>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</si>
  <si>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</si>
  <si>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</si>
  <si>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</si>
  <si>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</si>
  <si>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</si>
  <si>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</si>
  <si>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</si>
  <si>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</si>
  <si>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</si>
  <si>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</si>
  <si>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</si>
  <si>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</si>
  <si>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</si>
  <si>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</si>
  <si>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</si>
  <si>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</si>
  <si>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</si>
  <si>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</si>
  <si>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</si>
  <si>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</si>
  <si>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</si>
  <si>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</si>
  <si>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</si>
  <si>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</si>
  <si>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</si>
  <si>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</si>
  <si>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</si>
  <si>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</si>
  <si>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</si>
  <si>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</si>
  <si>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</si>
  <si>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</si>
  <si>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</si>
  <si>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</si>
  <si>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</si>
  <si>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</si>
  <si>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</si>
  <si>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</si>
  <si>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</si>
  <si>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</si>
  <si>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</si>
  <si>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</si>
  <si>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</si>
  <si>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</si>
  <si>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</si>
  <si>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</si>
  <si>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</si>
  <si>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</si>
  <si>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</si>
  <si>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</si>
  <si>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</si>
  <si>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</si>
  <si>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</si>
  <si>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</si>
  <si>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</si>
  <si>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</si>
  <si>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</si>
  <si>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</si>
  <si>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</si>
  <si>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</si>
  <si>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</si>
  <si>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</si>
  <si>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</si>
  <si>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</si>
  <si>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</si>
  <si>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</si>
  <si>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</si>
  <si>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</si>
  <si>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</si>
  <si>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</si>
  <si>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</si>
  <si>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</si>
  <si>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</si>
  <si>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</si>
  <si>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</si>
  <si>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</si>
  <si>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</si>
  <si>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</si>
  <si>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</si>
  <si>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</si>
  <si>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</si>
  <si>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</si>
  <si>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</si>
  <si>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</si>
  <si>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</si>
  <si>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</si>
  <si>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</si>
  <si>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</si>
  <si>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</si>
  <si>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</si>
  <si>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</si>
  <si>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</si>
  <si>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</si>
  <si>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</si>
  <si>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</si>
  <si>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</si>
  <si>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</si>
  <si>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</si>
  <si>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</si>
  <si>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</si>
  <si>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</si>
  <si>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</si>
  <si>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</si>
  <si>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</si>
  <si>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</si>
  <si>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</si>
  <si>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</si>
  <si>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</si>
  <si>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</si>
  <si>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</si>
  <si>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</si>
  <si>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</si>
  <si>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</si>
  <si>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</si>
  <si>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</si>
  <si>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</si>
  <si>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</si>
  <si>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</si>
  <si>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</si>
  <si>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</si>
  <si>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</si>
  <si>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</si>
  <si>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</si>
  <si>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</si>
  <si>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</si>
  <si>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</si>
  <si>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</si>
  <si>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</si>
  <si>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</si>
  <si>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</si>
  <si>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</si>
  <si>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</si>
  <si>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</si>
  <si>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</si>
  <si>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</si>
  <si>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</si>
  <si>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</si>
  <si>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</si>
  <si>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</si>
  <si>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</si>
  <si>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</si>
  <si>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</si>
  <si>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</si>
  <si>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</si>
  <si>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</si>
  <si>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</si>
  <si>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</si>
  <si>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</si>
  <si>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</si>
  <si>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</si>
  <si>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</si>
  <si>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</si>
  <si>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</si>
  <si>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</si>
  <si>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</si>
  <si>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</si>
  <si>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</si>
  <si>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</si>
  <si>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</si>
  <si>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</si>
  <si>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</si>
  <si>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</si>
  <si>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</si>
  <si>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</si>
  <si>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</si>
  <si>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</si>
  <si>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</si>
  <si>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</si>
  <si>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</si>
  <si>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</si>
  <si>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</si>
  <si>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</si>
  <si>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</si>
  <si>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</si>
  <si>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</si>
  <si>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</si>
  <si>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</si>
  <si>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</si>
  <si>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</si>
  <si>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</si>
  <si>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</si>
  <si>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</si>
  <si>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</si>
  <si>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</si>
  <si>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</si>
  <si>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</si>
  <si>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</si>
  <si>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</si>
  <si>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</si>
  <si>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</si>
  <si>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</si>
  <si>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</si>
  <si>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</si>
  <si>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</si>
  <si>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</si>
  <si>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</si>
  <si>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</si>
  <si>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</si>
  <si>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</si>
  <si>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</si>
  <si>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</si>
  <si>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</si>
  <si>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</si>
  <si>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</si>
  <si>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</si>
  <si>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</si>
  <si>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</si>
  <si>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</si>
  <si>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</si>
  <si>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</si>
  <si>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</si>
  <si>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</si>
  <si>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</si>
  <si>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</si>
  <si>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</si>
  <si>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</si>
  <si>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</si>
  <si>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</si>
  <si>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</si>
  <si>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</si>
  <si>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</si>
  <si>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</si>
  <si>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</si>
  <si>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</si>
  <si>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</si>
  <si>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</si>
  <si>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</si>
  <si>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</si>
  <si>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</si>
  <si>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</si>
  <si>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</si>
  <si>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</si>
  <si>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</si>
  <si>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</si>
  <si>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</si>
  <si>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</si>
  <si>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</si>
  <si>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</si>
  <si>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</si>
  <si>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</si>
  <si>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</si>
  <si>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</si>
  <si>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</si>
  <si>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</si>
  <si>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</si>
  <si>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</si>
  <si>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</si>
  <si>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</si>
  <si>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</si>
  <si>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</si>
  <si>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</si>
  <si>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</si>
  <si>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</si>
  <si>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</si>
  <si>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</si>
  <si>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</si>
  <si>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</si>
  <si>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</si>
  <si>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</si>
  <si>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</si>
  <si>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</si>
  <si>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</si>
  <si>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</si>
  <si>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</si>
  <si>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</si>
  <si>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</si>
  <si>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</si>
  <si>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</si>
  <si>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</si>
  <si>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</si>
  <si>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</si>
  <si>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</si>
  <si>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</si>
  <si>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</si>
  <si>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</si>
  <si>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</si>
  <si>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</si>
  <si>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</si>
  <si>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</si>
  <si>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</si>
  <si>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</si>
  <si>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</si>
  <si>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</si>
  <si>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</si>
  <si>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</si>
  <si>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</si>
  <si>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</si>
  <si>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</si>
  <si>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</si>
  <si>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</si>
  <si>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</si>
  <si>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</si>
  <si>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</si>
  <si>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</si>
  <si>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</si>
  <si>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</si>
  <si>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</si>
  <si>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</si>
  <si>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</si>
  <si>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</si>
  <si>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</si>
  <si>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</si>
  <si>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</si>
  <si>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</si>
  <si>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</si>
  <si>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</si>
  <si>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</si>
  <si>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</si>
  <si>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</si>
  <si>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</si>
  <si>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</si>
  <si>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</si>
  <si>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</si>
  <si>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</si>
  <si>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</si>
  <si>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</si>
  <si>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</si>
  <si>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</si>
  <si>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</si>
  <si>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</si>
  <si>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</si>
  <si>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</si>
  <si>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</si>
  <si>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</si>
  <si>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</si>
  <si>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</si>
  <si>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</si>
  <si>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</si>
  <si>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</si>
  <si>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</si>
  <si>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</si>
  <si>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</si>
  <si>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</si>
  <si>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</si>
  <si>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</si>
  <si>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</si>
  <si>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</si>
  <si>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</si>
  <si>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</si>
  <si>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</si>
  <si>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</si>
  <si>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</si>
  <si>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</si>
  <si>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</si>
  <si>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</si>
  <si>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</si>
  <si>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</si>
  <si>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</si>
  <si>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</si>
  <si>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</si>
  <si>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</si>
  <si>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</si>
  <si>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</si>
  <si>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</si>
  <si>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</si>
  <si>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</si>
  <si>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</si>
  <si>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</si>
  <si>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</si>
  <si>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</si>
  <si>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</si>
  <si>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</si>
  <si>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</si>
  <si>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</si>
  <si>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</si>
  <si>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</si>
  <si>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</si>
  <si>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</si>
  <si>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</si>
  <si>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</si>
  <si>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</si>
  <si>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</si>
  <si>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</si>
  <si>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</si>
  <si>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</si>
  <si>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</si>
  <si>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</si>
  <si>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</si>
  <si>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</si>
  <si>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</si>
  <si>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</si>
  <si>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</si>
  <si>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</si>
  <si>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</si>
  <si>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</si>
  <si>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</si>
  <si>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</si>
  <si>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</si>
  <si>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</si>
  <si>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</si>
  <si>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</si>
  <si>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</si>
  <si>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</si>
  <si>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</si>
  <si>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</si>
  <si>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</si>
  <si>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</si>
  <si>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</si>
  <si>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</si>
  <si>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</si>
  <si>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</si>
  <si>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</si>
  <si>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</si>
  <si>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</si>
  <si>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</si>
  <si>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</si>
  <si>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</si>
  <si>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</si>
  <si>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</si>
  <si>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</si>
  <si>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</si>
  <si>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</si>
  <si>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</si>
  <si>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</si>
  <si>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</si>
  <si>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</si>
  <si>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</si>
  <si>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</si>
  <si>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</si>
  <si>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</si>
  <si>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</si>
  <si>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</si>
  <si>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</si>
  <si>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</si>
  <si>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</si>
  <si>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</si>
  <si>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</si>
  <si>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</si>
  <si>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</si>
  <si>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</si>
  <si>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</si>
  <si>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</si>
  <si>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</si>
  <si>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</si>
  <si>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</si>
  <si>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</si>
  <si>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</si>
  <si>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</si>
  <si>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</si>
  <si>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</si>
  <si>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</si>
  <si>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</si>
  <si>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</si>
  <si>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</si>
  <si>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</si>
  <si>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</si>
  <si>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</si>
  <si>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</si>
  <si>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</si>
  <si>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</si>
  <si>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</si>
  <si>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</si>
  <si>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</si>
  <si>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</si>
  <si>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</si>
  <si>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</si>
  <si>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</si>
  <si>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</si>
  <si>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</si>
  <si>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</si>
  <si>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</si>
  <si>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</si>
  <si>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</si>
  <si>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</si>
  <si>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</si>
  <si>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</si>
  <si>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</si>
  <si>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</si>
  <si>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</si>
  <si>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</si>
  <si>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</si>
  <si>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</si>
  <si>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</si>
  <si>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</si>
  <si>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</si>
  <si>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</si>
  <si>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</si>
  <si>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</si>
  <si>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</si>
  <si>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</si>
  <si>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</si>
  <si>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</si>
  <si>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</si>
  <si>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</si>
  <si>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</si>
  <si>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</si>
  <si>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</si>
  <si>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</si>
  <si>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</si>
  <si>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</si>
  <si>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</si>
  <si>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</si>
  <si>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</si>
  <si>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</si>
  <si>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</si>
  <si>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</si>
  <si>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</si>
  <si>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</si>
  <si>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</si>
  <si>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</si>
  <si>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</si>
  <si>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</si>
  <si>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</si>
  <si>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</si>
  <si>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</si>
  <si>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</si>
  <si>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</si>
  <si>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</si>
  <si>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</si>
  <si>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</si>
  <si>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</si>
  <si>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</si>
  <si>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</si>
  <si>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</si>
  <si>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</si>
  <si>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</si>
  <si>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</si>
  <si>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</si>
  <si>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</si>
  <si>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</si>
  <si>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</si>
  <si>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</si>
  <si>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</si>
  <si>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</si>
  <si>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</si>
  <si>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</si>
  <si>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</si>
  <si>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</si>
  <si>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</si>
  <si>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</si>
  <si>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</si>
  <si>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</si>
  <si>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</si>
  <si>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</si>
  <si>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</si>
  <si>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</si>
  <si>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</si>
  <si>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</si>
  <si>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</si>
  <si>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</si>
  <si>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</si>
  <si>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</si>
  <si>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</si>
  <si>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</si>
  <si>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</si>
  <si>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</si>
  <si>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</si>
  <si>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</si>
  <si>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</si>
  <si>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</si>
  <si>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</si>
  <si>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</si>
  <si>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</si>
  <si>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</si>
  <si>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</si>
  <si>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</si>
  <si>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</si>
  <si>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</si>
  <si>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</si>
  <si>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</si>
  <si>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</si>
  <si>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</si>
  <si>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</si>
  <si>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</si>
  <si>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</si>
  <si>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</si>
  <si>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</si>
  <si>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</si>
  <si>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</si>
  <si>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</si>
  <si>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</si>
  <si>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</si>
  <si>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</si>
  <si>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</si>
  <si>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</si>
  <si>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</si>
  <si>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</si>
  <si>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</si>
  <si>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</si>
  <si>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</si>
  <si>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</si>
  <si>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</si>
  <si>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</si>
  <si>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</si>
  <si>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</si>
  <si>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</si>
  <si>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</si>
  <si>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</si>
  <si>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</si>
  <si>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</si>
  <si>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</si>
  <si>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</si>
  <si>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</si>
  <si>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</si>
  <si>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</si>
  <si>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</si>
  <si>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</si>
  <si>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</si>
  <si>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</si>
  <si>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</si>
  <si>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</si>
  <si>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</si>
  <si>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</si>
  <si>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</si>
  <si>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</si>
  <si>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</si>
  <si>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</si>
  <si>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</si>
  <si>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</si>
  <si>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</si>
  <si>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</si>
  <si>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</si>
  <si>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</si>
  <si>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</si>
  <si>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</si>
  <si>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</si>
  <si>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</si>
  <si>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</si>
  <si>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</si>
  <si>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</si>
  <si>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</si>
  <si>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</si>
  <si>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</si>
  <si>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</si>
  <si>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</si>
  <si>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</si>
  <si>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</si>
  <si>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</si>
  <si>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</si>
  <si>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</si>
  <si>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</si>
  <si>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</si>
  <si>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</si>
  <si>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</si>
  <si>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</si>
  <si>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</si>
  <si>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</si>
  <si>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</si>
  <si>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</si>
  <si>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</si>
  <si>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</si>
  <si>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</si>
  <si>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</si>
  <si>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</si>
  <si>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</si>
  <si>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</si>
  <si>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</si>
  <si>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</si>
  <si>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</si>
  <si>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</si>
  <si>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</si>
  <si>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</si>
  <si>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</si>
  <si>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</si>
  <si>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</si>
  <si>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</si>
  <si>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</si>
  <si>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</si>
  <si>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</si>
  <si>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</si>
  <si>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</si>
  <si>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</si>
  <si>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</si>
  <si>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</si>
  <si>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</si>
  <si>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</si>
  <si>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</si>
  <si>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</si>
  <si>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</si>
  <si>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</si>
  <si>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</si>
  <si>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</si>
  <si>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</si>
  <si>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</si>
  <si>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</si>
  <si>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</si>
  <si>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</si>
  <si>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</si>
  <si>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</si>
  <si>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</si>
  <si>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</si>
  <si>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</si>
  <si>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</si>
  <si>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</si>
  <si>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</si>
  <si>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</si>
  <si>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</si>
  <si>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</si>
  <si>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</si>
  <si>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</si>
  <si>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</si>
  <si>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</si>
  <si>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</si>
  <si>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</si>
  <si>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</si>
  <si>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</si>
  <si>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</si>
  <si>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</si>
  <si>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</si>
  <si>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</si>
  <si>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</si>
  <si>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</si>
  <si>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</si>
  <si>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</si>
  <si>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</si>
  <si>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</si>
  <si>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</si>
  <si>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</si>
  <si>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</si>
  <si>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</si>
  <si>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</si>
  <si>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</si>
  <si>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</si>
  <si>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</si>
  <si>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</si>
  <si>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</si>
  <si>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</si>
  <si>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</si>
  <si>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</si>
  <si>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</si>
  <si>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</si>
  <si>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</si>
  <si>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</si>
  <si>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</si>
  <si>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</si>
  <si>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</si>
  <si>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</si>
  <si>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</si>
  <si>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</si>
  <si>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</si>
  <si>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</si>
  <si>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</si>
  <si>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</si>
  <si>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</si>
  <si>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</si>
  <si>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</si>
  <si>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</si>
  <si>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</si>
  <si>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</si>
  <si>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</si>
  <si>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</si>
  <si>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</si>
  <si>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</si>
  <si>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</si>
  <si>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</si>
  <si>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</si>
  <si>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</si>
  <si>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</si>
  <si>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</si>
  <si>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</si>
  <si>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</si>
  <si>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</si>
  <si>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</si>
  <si>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</si>
  <si>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</si>
  <si>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</si>
  <si>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</si>
  <si>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</si>
  <si>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</si>
  <si>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</si>
  <si>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</si>
  <si>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</si>
  <si>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</si>
  <si>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</si>
  <si>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</si>
  <si>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</si>
  <si>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</si>
  <si>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</si>
  <si>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</si>
  <si>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</si>
  <si>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</si>
  <si>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</si>
  <si>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</si>
  <si>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</si>
  <si>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</si>
  <si>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</si>
  <si>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</si>
  <si>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</si>
  <si>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</si>
  <si>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</si>
  <si>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</si>
  <si>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</si>
  <si>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</si>
  <si>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</si>
  <si>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</si>
  <si>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</si>
  <si>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</si>
  <si>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</si>
  <si>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</si>
  <si>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</si>
  <si>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</si>
  <si>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</si>
  <si>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</si>
  <si>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</si>
  <si>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</si>
  <si>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</si>
  <si>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</si>
  <si>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</si>
  <si>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</si>
  <si>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</si>
  <si>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</si>
  <si>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</si>
  <si>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</si>
  <si>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</si>
  <si>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</si>
  <si>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</si>
  <si>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</si>
  <si>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</si>
  <si>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</si>
  <si>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</si>
  <si>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</si>
  <si>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</si>
  <si>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</si>
  <si>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</si>
  <si>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</si>
  <si>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</si>
  <si>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</si>
  <si>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</si>
  <si>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</si>
  <si>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</si>
  <si>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</si>
  <si>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</si>
  <si>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</si>
  <si>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</si>
  <si>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</si>
  <si>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</si>
  <si>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</si>
  <si>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</si>
  <si>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</si>
  <si>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</si>
  <si>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</si>
  <si>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</si>
  <si>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</si>
  <si>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</si>
  <si>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</si>
  <si>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</si>
  <si>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</si>
  <si>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</si>
  <si>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</si>
  <si>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</si>
  <si>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</si>
  <si>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</si>
  <si>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</si>
  <si>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</si>
  <si>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</si>
  <si>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</si>
  <si>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</si>
  <si>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</si>
  <si>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</si>
  <si>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</si>
  <si>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</si>
  <si>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</si>
  <si>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</si>
  <si>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</si>
  <si>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</si>
  <si>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</si>
  <si>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</si>
  <si>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</si>
  <si>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</si>
  <si>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</si>
  <si>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</si>
  <si>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</si>
  <si>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</si>
  <si>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</si>
  <si>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</si>
  <si>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</si>
  <si>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</si>
  <si>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</si>
  <si>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</si>
  <si>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</si>
  <si>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</si>
  <si>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</si>
  <si>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</si>
  <si>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</si>
  <si>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</si>
  <si>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</si>
  <si>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</si>
  <si>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</si>
  <si>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</si>
  <si>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</si>
  <si>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</si>
  <si>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</si>
  <si>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</si>
  <si>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</si>
  <si>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</si>
  <si>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</si>
  <si>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</si>
  <si>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</si>
  <si>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</si>
  <si>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</si>
  <si>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</si>
  <si>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</si>
  <si>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</si>
  <si>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</si>
  <si>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</si>
  <si>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</si>
  <si>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</si>
  <si>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</si>
  <si>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</si>
  <si>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</si>
  <si>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</si>
  <si>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</si>
  <si>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</si>
  <si>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</si>
  <si>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</si>
  <si>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</si>
  <si>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</si>
  <si>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</si>
  <si>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</si>
  <si>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</si>
  <si>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</si>
  <si>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</si>
  <si>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</si>
  <si>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</si>
  <si>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</si>
  <si>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</si>
  <si>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</si>
  <si>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</si>
  <si>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</si>
  <si>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</si>
  <si>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</si>
  <si>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</si>
  <si>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</si>
  <si>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</si>
  <si>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</si>
  <si>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</si>
  <si>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</si>
  <si>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</si>
  <si>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</si>
  <si>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</si>
  <si>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</si>
  <si>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</si>
  <si>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</si>
  <si>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</si>
  <si>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</si>
  <si>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</si>
  <si>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</si>
  <si>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</si>
  <si>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</si>
  <si>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</si>
  <si>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</si>
  <si>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</si>
  <si>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</si>
  <si>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</si>
  <si>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</si>
  <si>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</si>
  <si>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</si>
  <si>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</si>
  <si>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</si>
  <si>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</si>
  <si>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</si>
  <si>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</si>
  <si>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</si>
  <si>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</si>
  <si>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</si>
  <si>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</si>
  <si>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</si>
  <si>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</si>
  <si>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</si>
  <si>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</si>
  <si>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</si>
  <si>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</si>
  <si>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</si>
  <si>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</si>
  <si>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</si>
  <si>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</si>
  <si>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</si>
  <si>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</si>
  <si>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</si>
  <si>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</si>
  <si>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</si>
  <si>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</si>
  <si>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</si>
  <si>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</si>
  <si>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</si>
  <si>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</si>
  <si>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</si>
  <si>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</si>
  <si>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</si>
  <si>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</si>
  <si>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</si>
  <si>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</si>
  <si>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</si>
  <si>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</si>
  <si>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</si>
  <si>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</si>
  <si>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</si>
  <si>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</si>
  <si>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</si>
  <si>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</si>
  <si>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</si>
  <si>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</si>
  <si>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</si>
  <si>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</si>
  <si>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</si>
  <si>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</si>
  <si>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</si>
  <si>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</si>
  <si>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</si>
  <si>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</si>
  <si>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</si>
  <si>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</si>
  <si>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</si>
  <si>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</si>
  <si>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</si>
  <si>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</si>
  <si>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</si>
  <si>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</si>
  <si>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</si>
  <si>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</si>
  <si>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</si>
  <si>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</si>
  <si>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</si>
  <si>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</si>
  <si>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</si>
  <si>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</si>
  <si>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</si>
  <si>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</si>
  <si>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</si>
  <si>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</si>
  <si>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</si>
  <si>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</si>
  <si>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</si>
  <si>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</si>
  <si>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</si>
  <si>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</si>
  <si>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</si>
  <si>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</si>
  <si>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</si>
  <si>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</si>
  <si>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</si>
  <si>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</si>
  <si>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</si>
  <si>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</si>
  <si>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</si>
  <si>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</si>
  <si>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</si>
  <si>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</si>
  <si>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</si>
  <si>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</si>
  <si>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</si>
  <si>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</si>
  <si>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</si>
  <si>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</si>
  <si>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</si>
  <si>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</si>
  <si>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</si>
  <si>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</si>
  <si>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</si>
  <si>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</si>
  <si>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</si>
  <si>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</si>
  <si>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</si>
  <si>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</si>
  <si>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</si>
  <si>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</si>
  <si>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</si>
  <si>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</si>
  <si>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</si>
  <si>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</si>
  <si>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</si>
  <si>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</si>
  <si>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</si>
  <si>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</si>
  <si>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</si>
  <si>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</si>
  <si>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</si>
  <si>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</si>
  <si>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</si>
  <si>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</si>
  <si>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</si>
  <si>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</si>
  <si>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</si>
  <si>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</si>
  <si>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</si>
  <si>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</si>
  <si>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</si>
  <si>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</si>
  <si>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</si>
  <si>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</si>
  <si>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</si>
  <si>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</si>
  <si>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</si>
  <si>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</si>
  <si>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</si>
  <si>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</si>
  <si>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</si>
  <si>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</si>
  <si>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</si>
  <si>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</si>
  <si>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</si>
  <si>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</si>
  <si>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</si>
  <si>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</si>
  <si>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</si>
  <si>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</si>
  <si>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</si>
  <si>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</si>
  <si>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</si>
  <si>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</si>
  <si>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</si>
  <si>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</si>
  <si>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</si>
  <si>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</si>
  <si>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</si>
  <si>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</si>
  <si>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</si>
  <si>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</si>
  <si>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</si>
  <si>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</si>
  <si>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</si>
  <si>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</si>
  <si>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</si>
  <si>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</si>
  <si>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</si>
  <si>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</si>
  <si>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</si>
  <si>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</si>
  <si>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</si>
  <si>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</si>
  <si>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</si>
  <si>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</si>
  <si>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</si>
  <si>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</si>
  <si>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</si>
  <si>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</si>
  <si>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</si>
  <si>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</si>
  <si>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</si>
  <si>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</si>
  <si>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</si>
  <si>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</si>
  <si>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</si>
  <si>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</si>
  <si>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</si>
  <si>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</si>
  <si>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</si>
  <si>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</si>
  <si>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</si>
  <si>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</si>
  <si>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</si>
  <si>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</si>
  <si>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</si>
  <si>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</si>
  <si>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</si>
  <si>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</si>
  <si>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</si>
  <si>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</si>
  <si>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</si>
  <si>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</si>
  <si>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</si>
  <si>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</si>
  <si>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</si>
  <si>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</si>
  <si>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</si>
  <si>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</si>
  <si>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</si>
  <si>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</si>
  <si>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</si>
  <si>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</si>
  <si>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</si>
  <si>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</si>
  <si>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</si>
  <si>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</si>
  <si>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</si>
  <si>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</si>
  <si>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</si>
  <si>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</si>
  <si>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</si>
  <si>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</si>
  <si>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</si>
  <si>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</si>
  <si>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</si>
  <si>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</si>
  <si>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</si>
  <si>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</si>
  <si>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</si>
  <si>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</si>
  <si>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</si>
  <si>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</si>
  <si>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</si>
  <si>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</si>
  <si>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</si>
  <si>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</si>
  <si>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</si>
  <si>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</si>
  <si>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</si>
  <si>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</si>
  <si>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</si>
  <si>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</si>
  <si>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</si>
  <si>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</si>
  <si>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</si>
  <si>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</si>
  <si>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</si>
  <si>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</si>
  <si>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</si>
  <si>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</si>
  <si>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</si>
  <si>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</si>
  <si>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</si>
  <si>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</si>
  <si>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</si>
  <si>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</si>
  <si>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</si>
  <si>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</si>
  <si>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</si>
  <si>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</si>
  <si>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</si>
  <si>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</si>
  <si>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</si>
  <si>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</si>
  <si>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</si>
  <si>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</si>
  <si>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</si>
  <si>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</si>
  <si>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</si>
  <si>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</si>
  <si>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</si>
  <si>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</si>
  <si>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</si>
  <si>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</si>
  <si>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</si>
  <si>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</si>
  <si>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</si>
  <si>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</si>
  <si>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</si>
  <si>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</si>
  <si>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</si>
  <si>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</si>
  <si>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</si>
  <si>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</si>
  <si>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</si>
  <si>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</si>
  <si>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</si>
  <si>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</si>
  <si>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</si>
  <si>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</si>
  <si>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</si>
  <si>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</si>
  <si>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</si>
  <si>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</si>
  <si>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</si>
  <si>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</si>
  <si>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</si>
  <si>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</si>
  <si>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</si>
  <si>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</si>
  <si>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</si>
  <si>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</si>
  <si>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</si>
  <si>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</si>
  <si>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</si>
  <si>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</si>
  <si>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</si>
  <si>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</si>
  <si>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</si>
  <si>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</si>
  <si>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</si>
  <si>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</si>
  <si>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</si>
  <si>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</si>
  <si>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</si>
  <si>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</si>
  <si>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</si>
  <si>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</si>
  <si>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</si>
  <si>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</si>
  <si>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</si>
  <si>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</si>
  <si>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</si>
  <si>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</si>
  <si>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</si>
  <si>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</si>
  <si>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</si>
  <si>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</si>
  <si>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</si>
  <si>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</si>
  <si>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</si>
  <si>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</si>
  <si>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</si>
  <si>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</si>
  <si>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</si>
  <si>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</si>
  <si>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</si>
  <si>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</si>
  <si>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</si>
  <si>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</si>
  <si>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</si>
  <si>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</si>
  <si>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</si>
  <si>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</si>
  <si>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</si>
  <si>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</si>
  <si>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</si>
  <si>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</si>
  <si>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</si>
  <si>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</si>
  <si>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</si>
  <si>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</si>
  <si>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</si>
  <si>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</si>
  <si>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</si>
  <si>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</si>
  <si>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</si>
  <si>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</si>
  <si>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</si>
  <si>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</si>
  <si>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</si>
  <si>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</si>
  <si>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</si>
  <si>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</si>
  <si>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</si>
  <si>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</si>
  <si>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</si>
  <si>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</si>
  <si>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</si>
  <si>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</si>
  <si>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</si>
  <si>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</si>
  <si>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</si>
  <si>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</si>
  <si>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</si>
  <si>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</si>
  <si>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</si>
  <si>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</si>
  <si>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</si>
  <si>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</si>
  <si>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</si>
  <si>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</si>
  <si>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</si>
  <si>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</si>
  <si>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</si>
  <si>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</si>
  <si>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</si>
  <si>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</si>
  <si>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</si>
  <si>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</si>
  <si>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</si>
  <si>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</si>
  <si>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</si>
  <si>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</si>
  <si>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</si>
  <si>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</si>
  <si>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</si>
  <si>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</si>
  <si>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</si>
  <si>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</si>
  <si>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</si>
  <si>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</si>
  <si>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</si>
  <si>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</si>
  <si>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</si>
  <si>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</si>
  <si>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</si>
  <si>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</si>
  <si>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</si>
  <si>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</si>
  <si>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</si>
  <si>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</si>
  <si>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</si>
  <si>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</si>
  <si>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</si>
  <si>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</si>
  <si>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</si>
  <si>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</si>
  <si>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</si>
  <si>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</si>
  <si>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</si>
  <si>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</si>
  <si>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</si>
  <si>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</si>
  <si>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</si>
  <si>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</si>
  <si>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</si>
  <si>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</si>
  <si>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</si>
  <si>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</si>
  <si>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</si>
  <si>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</si>
  <si>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</si>
  <si>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</si>
  <si>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</si>
  <si>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</si>
  <si>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</si>
  <si>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</si>
  <si>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</si>
  <si>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</si>
  <si>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</si>
  <si>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</si>
  <si>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</si>
  <si>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</si>
  <si>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</si>
  <si>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</si>
  <si>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</si>
  <si>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</si>
  <si>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</si>
  <si>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</si>
  <si>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</si>
  <si>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</si>
  <si>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</si>
  <si>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</si>
  <si>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</si>
  <si>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</si>
  <si>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</si>
  <si>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</si>
  <si>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</si>
  <si>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</si>
  <si>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</si>
  <si>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</si>
  <si>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</si>
  <si>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</si>
  <si>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</si>
  <si>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</si>
  <si>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</si>
  <si>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</si>
  <si>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</si>
  <si>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</si>
  <si>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</si>
  <si>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</si>
  <si>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</si>
  <si>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</si>
  <si>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</si>
  <si>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</si>
  <si>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</si>
  <si>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</si>
  <si>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</si>
  <si>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</si>
  <si>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</si>
  <si>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</si>
  <si>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</si>
  <si>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</si>
  <si>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</si>
  <si>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</si>
  <si>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</si>
  <si>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</si>
  <si>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</si>
  <si>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</si>
  <si>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</si>
  <si>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</si>
  <si>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</si>
  <si>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</si>
  <si>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</si>
  <si>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</si>
  <si>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</si>
  <si>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</si>
  <si>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</si>
  <si>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</si>
  <si>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</si>
  <si>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</si>
  <si>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</si>
  <si>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</si>
  <si>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</si>
  <si>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</si>
  <si>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</si>
  <si>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</si>
  <si>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</si>
  <si>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</si>
  <si>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</si>
  <si>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</si>
  <si>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</si>
  <si>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</si>
  <si>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</si>
  <si>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</si>
  <si>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</si>
  <si>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</si>
  <si>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</si>
  <si>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</si>
  <si>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</si>
  <si>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</si>
  <si>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</si>
  <si>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</si>
  <si>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</si>
  <si>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</si>
  <si>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</si>
  <si>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</si>
  <si>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</si>
  <si>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</si>
  <si>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</si>
  <si>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</si>
  <si>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</si>
  <si>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</si>
  <si>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</si>
  <si>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</si>
  <si>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</si>
  <si>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</si>
  <si>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</si>
  <si>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</si>
  <si>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</si>
  <si>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</si>
  <si>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</si>
  <si>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</si>
  <si>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</si>
  <si>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</si>
  <si>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</si>
  <si>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</si>
  <si>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</si>
  <si>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</si>
  <si>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</si>
  <si>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</si>
  <si>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</si>
  <si>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</si>
  <si>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</si>
  <si>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</si>
  <si>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</si>
  <si>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</si>
  <si>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</si>
  <si>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</si>
  <si>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</si>
  <si>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</si>
  <si>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</si>
  <si>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</si>
  <si>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</si>
  <si>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</si>
  <si>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</si>
  <si>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</si>
  <si>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</si>
  <si>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</si>
  <si>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</si>
  <si>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</si>
  <si>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</si>
  <si>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</si>
  <si>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</si>
  <si>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</si>
  <si>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</si>
  <si>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</si>
  <si>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</si>
  <si>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</si>
  <si>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</si>
  <si>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</si>
  <si>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</si>
  <si>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</si>
  <si>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</si>
  <si>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</si>
  <si>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</si>
  <si>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</si>
  <si>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</si>
  <si>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</si>
  <si>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</si>
  <si>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</si>
  <si>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</si>
  <si>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</si>
  <si>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</si>
  <si>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</si>
  <si>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</si>
  <si>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</si>
  <si>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</si>
  <si>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</si>
  <si>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</si>
  <si>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</si>
  <si>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</si>
  <si>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</si>
  <si>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</si>
  <si>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</si>
  <si>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</si>
  <si>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</si>
  <si>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</si>
  <si>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</si>
  <si>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</si>
  <si>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</si>
  <si>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</si>
  <si>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</si>
  <si>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</si>
  <si>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</si>
  <si>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</si>
  <si>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</si>
  <si>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</si>
  <si>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</si>
  <si>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</si>
  <si>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</si>
  <si>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</si>
  <si>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</si>
  <si>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</si>
  <si>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</si>
  <si>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</si>
  <si>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</si>
  <si>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</si>
  <si>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</si>
  <si>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</si>
  <si>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</si>
  <si>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</si>
  <si>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</si>
  <si>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</si>
  <si>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</si>
  <si>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</si>
  <si>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</si>
  <si>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</si>
  <si>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</si>
  <si>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</si>
  <si>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</si>
  <si>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</si>
  <si>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</si>
  <si>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</si>
  <si>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</si>
  <si>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</si>
  <si>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</si>
  <si>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</si>
  <si>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</si>
  <si>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</si>
  <si>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</si>
  <si>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</si>
  <si>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</si>
  <si>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</si>
  <si>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</si>
  <si>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</si>
  <si>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</si>
  <si>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</si>
  <si>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</si>
  <si>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</si>
  <si>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</si>
  <si>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</si>
  <si>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</si>
  <si>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</si>
  <si>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</si>
  <si>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</si>
  <si>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</si>
  <si>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</si>
  <si>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</si>
  <si>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</si>
  <si>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</si>
  <si>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</si>
  <si>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</si>
  <si>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</si>
  <si>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</si>
  <si>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</si>
  <si>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</si>
  <si>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</si>
  <si>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</si>
  <si>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</si>
  <si>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</si>
  <si>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</si>
  <si>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</si>
  <si>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</si>
  <si>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</si>
  <si>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</si>
  <si>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</si>
  <si>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</si>
  <si>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</si>
  <si>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</si>
  <si>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</si>
  <si>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</si>
  <si>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</si>
  <si>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</si>
  <si>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</si>
  <si>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</si>
  <si>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</si>
  <si>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</si>
  <si>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</si>
  <si>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</si>
  <si>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</si>
  <si>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</si>
  <si>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</si>
  <si>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</si>
  <si>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</si>
  <si>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</si>
  <si>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</si>
  <si>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</si>
  <si>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</si>
  <si>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</si>
  <si>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</si>
  <si>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</si>
  <si>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</si>
  <si>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</si>
  <si>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</si>
  <si>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</si>
  <si>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</si>
  <si>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</si>
  <si>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</si>
  <si>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</si>
  <si>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</si>
  <si>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</si>
  <si>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</si>
  <si>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</si>
  <si>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</si>
  <si>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</si>
  <si>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</si>
  <si>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</si>
  <si>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</si>
  <si>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</si>
  <si>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</si>
  <si>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</si>
  <si>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</si>
  <si>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</si>
  <si>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</si>
  <si>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</si>
  <si>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</si>
  <si>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</si>
  <si>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</si>
  <si>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</si>
  <si>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</si>
  <si>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</si>
  <si>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</si>
  <si>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</si>
  <si>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</si>
  <si>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</si>
  <si>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</si>
  <si>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</si>
  <si>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</si>
  <si>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</si>
  <si>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</si>
  <si>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</si>
  <si>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</si>
  <si>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</si>
  <si>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</si>
  <si>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</si>
  <si>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</si>
  <si>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</si>
  <si>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</si>
  <si>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</si>
  <si>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</si>
  <si>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</si>
  <si>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</si>
  <si>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</si>
  <si>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</si>
  <si>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</si>
  <si>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</si>
  <si>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</si>
  <si>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</si>
  <si>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</si>
  <si>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</si>
  <si>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</si>
  <si>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</si>
  <si>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</si>
  <si>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</si>
  <si>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</si>
  <si>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</si>
  <si>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</si>
  <si>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</si>
  <si>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</si>
  <si>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</si>
  <si>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</si>
  <si>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</si>
  <si>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</si>
  <si>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</si>
  <si>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</si>
  <si>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</si>
  <si>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</si>
  <si>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</si>
  <si>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</si>
  <si>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</si>
  <si>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</si>
  <si>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</si>
  <si>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</si>
  <si>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</si>
  <si>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</si>
  <si>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</si>
  <si>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</si>
  <si>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</si>
  <si>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</si>
  <si>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</si>
  <si>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</si>
  <si>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</si>
  <si>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</si>
  <si>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</si>
  <si>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</si>
  <si>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</si>
  <si>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</si>
  <si>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</si>
  <si>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</si>
  <si>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</si>
  <si>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</si>
  <si>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</si>
  <si>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</si>
  <si>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</si>
  <si>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</si>
  <si>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</si>
  <si>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</si>
  <si>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</si>
  <si>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</si>
  <si>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</si>
  <si>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</si>
  <si>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</si>
  <si>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</si>
  <si>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</si>
  <si>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</si>
  <si>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</si>
  <si>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</si>
  <si>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</si>
  <si>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</si>
  <si>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</si>
  <si>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</si>
  <si>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</si>
  <si>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</si>
  <si>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</si>
  <si>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</si>
  <si>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</si>
  <si>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</si>
  <si>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</si>
  <si>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</si>
  <si>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</si>
  <si>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</si>
  <si>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</si>
  <si>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</si>
  <si>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</si>
  <si>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</si>
  <si>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</si>
  <si>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</si>
  <si>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</si>
  <si>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</si>
  <si>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</si>
  <si>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</si>
  <si>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</si>
  <si>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</si>
  <si>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</si>
  <si>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</si>
  <si>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</si>
  <si>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</si>
  <si>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</si>
  <si>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</si>
  <si>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</si>
  <si>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</si>
  <si>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</si>
  <si>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</si>
  <si>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</si>
  <si>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</si>
  <si>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</si>
  <si>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</si>
  <si>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</si>
  <si>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</si>
  <si>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</si>
  <si>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</si>
  <si>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</si>
  <si>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</si>
  <si>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</si>
  <si>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</si>
  <si>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</si>
  <si>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</si>
  <si>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</si>
  <si>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</si>
  <si>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</si>
  <si>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</si>
  <si>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</si>
  <si>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</si>
  <si>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</si>
  <si>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</si>
  <si>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</si>
  <si>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</si>
  <si>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</si>
  <si>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</si>
  <si>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</si>
  <si>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</si>
  <si>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</si>
  <si>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</si>
  <si>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</si>
  <si>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</si>
  <si>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</si>
  <si>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</si>
  <si>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</si>
  <si>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</si>
  <si>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</si>
  <si>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</si>
  <si>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</si>
  <si>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</si>
  <si>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</si>
  <si>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</si>
  <si>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</si>
  <si>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</si>
  <si>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</si>
  <si>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</si>
  <si>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</si>
  <si>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</si>
  <si>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</si>
  <si>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</si>
  <si>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</si>
  <si>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</si>
  <si>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</si>
  <si>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</si>
  <si>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</si>
  <si>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</si>
  <si>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</si>
  <si>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</si>
  <si>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</si>
  <si>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</si>
  <si>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</si>
  <si>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</si>
  <si>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</si>
  <si>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</si>
  <si>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</si>
  <si>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</si>
  <si>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</si>
  <si>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</si>
  <si>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</si>
  <si>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</si>
  <si>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</si>
  <si>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</si>
  <si>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</si>
  <si>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</si>
  <si>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</si>
  <si>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</si>
  <si>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</si>
  <si>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</si>
  <si>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</si>
  <si>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</si>
  <si>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</si>
  <si>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</si>
  <si>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</si>
  <si>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</si>
  <si>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</si>
  <si>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</si>
  <si>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</si>
  <si>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</si>
  <si>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</si>
  <si>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</si>
  <si>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</si>
  <si>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</si>
  <si>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</si>
  <si>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</si>
  <si>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</si>
  <si>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</si>
  <si>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</si>
  <si>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</si>
  <si>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</si>
  <si>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</si>
  <si>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</si>
  <si>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</si>
  <si>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</si>
  <si>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</si>
  <si>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</si>
  <si>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</si>
  <si>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</si>
  <si>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</si>
  <si>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</si>
  <si>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</si>
  <si>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</si>
  <si>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</si>
  <si>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</si>
  <si>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</si>
  <si>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</si>
  <si>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</si>
  <si>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</si>
  <si>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</si>
  <si>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</si>
  <si>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</si>
  <si>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</si>
  <si>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</si>
  <si>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</si>
  <si>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</si>
  <si>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</si>
  <si>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</si>
  <si>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</si>
  <si>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</si>
  <si>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</si>
  <si>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</si>
  <si>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</si>
  <si>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</si>
  <si>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</si>
  <si>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</si>
  <si>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</si>
  <si>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</si>
  <si>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</si>
  <si>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</si>
  <si>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</si>
  <si>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</si>
  <si>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</si>
  <si>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</si>
  <si>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</si>
  <si>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</si>
  <si>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</si>
  <si>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</si>
  <si>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</si>
  <si>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</si>
  <si>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</si>
  <si>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</si>
  <si>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</si>
  <si>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</si>
  <si>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</si>
  <si>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</si>
  <si>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</si>
  <si>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</si>
  <si>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</si>
  <si>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</si>
  <si>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</si>
  <si>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</si>
  <si>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</si>
  <si>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</si>
  <si>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</si>
  <si>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</si>
  <si>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</si>
  <si>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</si>
  <si>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</si>
  <si>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</si>
  <si>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</si>
  <si>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</si>
  <si>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</si>
  <si>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</si>
  <si>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</si>
  <si>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</si>
  <si>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</si>
  <si>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</si>
  <si>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</si>
  <si>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</si>
  <si>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</si>
  <si>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</si>
  <si>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</si>
  <si>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</si>
  <si>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</si>
  <si>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</si>
  <si>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</si>
  <si>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</si>
  <si>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</si>
  <si>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</si>
  <si>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</si>
  <si>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</si>
  <si>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</si>
  <si>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</si>
  <si>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</si>
  <si>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</si>
  <si>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</si>
  <si>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</si>
  <si>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</si>
  <si>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</si>
  <si>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</si>
  <si>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</si>
  <si>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</si>
  <si>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</si>
  <si>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</si>
  <si>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</si>
  <si>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</si>
  <si>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</si>
  <si>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</si>
  <si>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</si>
  <si>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</si>
  <si>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</si>
  <si>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</si>
  <si>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</si>
  <si>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</si>
  <si>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</si>
  <si>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</si>
  <si>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</si>
  <si>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</si>
  <si>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</si>
  <si>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</si>
  <si>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</si>
  <si>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</si>
  <si>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</si>
  <si>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</si>
  <si>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</si>
  <si>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</si>
  <si>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</si>
  <si>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</si>
  <si>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</si>
  <si>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</si>
  <si>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</si>
  <si>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</si>
  <si>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</si>
  <si>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</si>
  <si>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</si>
  <si>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</si>
  <si>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</si>
  <si>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</si>
  <si>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</si>
  <si>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</si>
  <si>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</si>
  <si>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</si>
  <si>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</si>
  <si>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</si>
  <si>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</si>
  <si>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</si>
  <si>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</si>
  <si>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</si>
  <si>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</si>
  <si>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</si>
  <si>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</si>
  <si>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</si>
  <si>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</si>
  <si>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</si>
  <si>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</si>
  <si>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</si>
  <si>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</si>
  <si>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</si>
  <si>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</si>
  <si>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</si>
  <si>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</si>
  <si>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</si>
  <si>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</si>
  <si>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</si>
  <si>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</si>
  <si>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</si>
  <si>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</si>
  <si>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</si>
  <si>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</si>
  <si>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</si>
  <si>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</si>
  <si>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</si>
  <si>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</si>
  <si>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</si>
  <si>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</si>
  <si>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</si>
  <si>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</si>
  <si>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</si>
  <si>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</si>
  <si>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</si>
  <si>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</si>
  <si>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</si>
  <si>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</si>
  <si>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</si>
  <si>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</si>
  <si>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</si>
  <si>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</si>
  <si>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</si>
  <si>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</si>
  <si>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</si>
  <si>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</si>
  <si>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</si>
  <si>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</si>
  <si>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</si>
  <si>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</si>
  <si>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</si>
  <si>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</si>
  <si>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</si>
  <si>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</si>
  <si>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</si>
  <si>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</si>
  <si>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</si>
  <si>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</si>
  <si>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</si>
  <si>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</si>
  <si>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</si>
  <si>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</si>
  <si>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</si>
  <si>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</si>
  <si>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</si>
  <si>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</si>
  <si>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</si>
  <si>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</si>
  <si>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</si>
  <si>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</si>
  <si>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</si>
  <si>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</si>
  <si>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</si>
  <si>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</si>
  <si>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</si>
  <si>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</si>
  <si>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</si>
  <si>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</si>
  <si>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</si>
  <si>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</si>
  <si>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</si>
  <si>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</si>
  <si>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</si>
  <si>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</si>
  <si>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</si>
  <si>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</si>
  <si>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</si>
  <si>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</si>
  <si>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</si>
  <si>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</si>
  <si>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</si>
  <si>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</si>
  <si>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</si>
  <si>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</si>
  <si>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</si>
  <si>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</si>
  <si>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</si>
  <si>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</si>
  <si>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</si>
  <si>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</si>
  <si>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</si>
  <si>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</si>
  <si>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</si>
  <si>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</si>
  <si>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</si>
  <si>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</si>
  <si>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</si>
  <si>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</si>
  <si>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</si>
  <si>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</si>
  <si>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</si>
  <si>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</si>
  <si>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</si>
  <si>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</si>
  <si>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</si>
  <si>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</si>
  <si>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</si>
  <si>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</si>
  <si>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</si>
  <si>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</si>
  <si>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</si>
  <si>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</si>
  <si>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</si>
  <si>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</si>
  <si>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</si>
  <si>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</si>
  <si>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</si>
  <si>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</si>
  <si>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</si>
  <si>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</si>
  <si>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</si>
  <si>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</si>
  <si>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</si>
  <si>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</si>
  <si>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</si>
  <si>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</si>
  <si>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</si>
  <si>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</si>
  <si>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</si>
  <si>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</si>
  <si>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</si>
  <si>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</si>
  <si>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</si>
  <si>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</si>
  <si>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</si>
  <si>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</si>
  <si>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</si>
  <si>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</si>
  <si>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</si>
  <si>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</si>
  <si>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</si>
  <si>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</si>
  <si>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</si>
  <si>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</si>
  <si>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</si>
  <si>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</si>
  <si>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</si>
  <si>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</si>
  <si>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</si>
  <si>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</si>
  <si>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</si>
  <si>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</si>
  <si>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</si>
  <si>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</si>
  <si>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</si>
  <si>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</si>
  <si>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</si>
  <si>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</si>
  <si>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</si>
  <si>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</si>
  <si>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</si>
  <si>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</si>
  <si>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</si>
  <si>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</si>
  <si>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</si>
  <si>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</si>
  <si>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</si>
  <si>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</si>
  <si>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</si>
  <si>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</si>
  <si>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</si>
  <si>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</si>
  <si>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</si>
  <si>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</si>
  <si>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</si>
  <si>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</si>
  <si>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</si>
  <si>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</si>
  <si>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</si>
  <si>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</si>
  <si>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</si>
  <si>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</si>
  <si>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</si>
  <si>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</si>
  <si>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</si>
  <si>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</si>
  <si>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</si>
  <si>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</si>
  <si>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</si>
  <si>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</si>
  <si>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</si>
  <si>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</si>
  <si>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</si>
  <si>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</si>
  <si>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</si>
  <si>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</si>
  <si>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</si>
  <si>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</si>
  <si>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</si>
  <si>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</si>
  <si>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</si>
  <si>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</si>
  <si>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</si>
  <si>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</si>
  <si>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</si>
  <si>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</si>
  <si>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</si>
  <si>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</si>
  <si>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</si>
  <si>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</si>
  <si>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</si>
  <si>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</si>
  <si>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</si>
  <si>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</si>
  <si>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</si>
  <si>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</si>
  <si>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</si>
  <si>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</si>
  <si>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</si>
  <si>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</si>
  <si>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</si>
  <si>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</si>
  <si>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</si>
  <si>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</si>
  <si>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</si>
  <si>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</si>
  <si>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</si>
  <si>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</si>
  <si>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</si>
  <si>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</si>
  <si>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</si>
  <si>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</si>
  <si>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</si>
  <si>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</si>
  <si>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</si>
  <si>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</si>
  <si>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</si>
  <si>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</si>
  <si>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</si>
  <si>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</si>
  <si>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</si>
  <si>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</si>
  <si>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</si>
  <si>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</si>
  <si>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</si>
  <si>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</si>
  <si>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</si>
  <si>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</si>
  <si>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</si>
  <si>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</si>
  <si>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</si>
  <si>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</si>
  <si>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</si>
  <si>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</si>
  <si>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</si>
  <si>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</si>
  <si>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</si>
  <si>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</si>
  <si>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</si>
  <si>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</si>
  <si>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</si>
  <si>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</si>
  <si>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</si>
  <si>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</si>
  <si>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</si>
  <si>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</si>
  <si>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</si>
  <si>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</si>
  <si>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</si>
  <si>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</si>
  <si>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</si>
  <si>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</si>
  <si>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</si>
  <si>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</si>
  <si>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</si>
  <si>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</si>
  <si>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</si>
  <si>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</si>
  <si>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</si>
  <si>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</si>
  <si>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</si>
  <si>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</si>
  <si>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</si>
  <si>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</si>
  <si>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</si>
  <si>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</si>
  <si>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</si>
  <si>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</si>
  <si>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</si>
  <si>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</si>
  <si>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</si>
  <si>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</si>
  <si>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</si>
  <si>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</si>
  <si>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</si>
  <si>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</si>
  <si>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</si>
  <si>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</si>
  <si>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</si>
  <si>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</si>
  <si>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</si>
  <si>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</si>
  <si>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</si>
  <si>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</si>
  <si>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</si>
  <si>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</si>
  <si>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</si>
  <si>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</si>
  <si>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</si>
  <si>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</si>
  <si>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</si>
  <si>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</si>
  <si>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</si>
  <si>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</si>
  <si>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</si>
  <si>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</si>
  <si>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</si>
  <si>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</si>
  <si>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</si>
  <si>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</si>
  <si>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</si>
  <si>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</si>
  <si>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</si>
  <si>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</si>
  <si>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</si>
  <si>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</si>
  <si>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</si>
  <si>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</si>
  <si>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</si>
  <si>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</si>
  <si>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</si>
  <si>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</si>
  <si>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</si>
  <si>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</si>
  <si>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</si>
  <si>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</si>
  <si>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</si>
  <si>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</si>
  <si>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</si>
  <si>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</si>
  <si>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</si>
  <si>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</si>
  <si>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</si>
  <si>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</si>
  <si>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</si>
  <si>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</si>
  <si>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</si>
  <si>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</si>
  <si>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</si>
  <si>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</si>
  <si>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</si>
  <si>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</si>
  <si>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</si>
  <si>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</si>
  <si>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</si>
  <si>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</si>
  <si>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</si>
  <si>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</si>
  <si>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</si>
  <si>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</si>
  <si>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</si>
  <si>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</si>
  <si>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</si>
  <si>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</si>
  <si>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</si>
  <si>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</si>
  <si>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</si>
  <si>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</si>
  <si>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</si>
  <si>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</si>
  <si>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</si>
  <si>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</si>
  <si>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</si>
  <si>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</si>
  <si>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</si>
  <si>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</si>
  <si>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</si>
  <si>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</si>
  <si>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</si>
  <si>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</si>
  <si>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</si>
  <si>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</si>
  <si>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</si>
  <si>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</si>
  <si>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</si>
  <si>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</si>
  <si>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</si>
  <si>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</si>
  <si>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</si>
  <si>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</si>
  <si>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</si>
  <si>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</si>
  <si>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</si>
  <si>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</si>
  <si>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</si>
  <si>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</si>
  <si>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</si>
  <si>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</si>
  <si>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</si>
  <si>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</si>
  <si>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</si>
  <si>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</si>
  <si>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</si>
  <si>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</si>
  <si>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</si>
  <si>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</si>
  <si>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</si>
  <si>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</si>
  <si>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</si>
  <si>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</si>
  <si>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</si>
  <si>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</si>
  <si>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</si>
  <si>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</si>
  <si>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</si>
  <si>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</si>
  <si>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</si>
  <si>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</si>
  <si>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</si>
  <si>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</si>
  <si>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</si>
  <si>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</si>
  <si>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</si>
  <si>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</si>
  <si>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</si>
  <si>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</si>
  <si>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</si>
  <si>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</si>
  <si>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</si>
  <si>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</si>
  <si>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</si>
  <si>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</si>
  <si>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</si>
  <si>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</si>
  <si>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</si>
  <si>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</si>
  <si>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</si>
  <si>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</si>
  <si>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</si>
  <si>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</si>
  <si>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</si>
  <si>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</si>
  <si>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</si>
  <si>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</si>
  <si>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</si>
  <si>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</si>
  <si>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</si>
  <si>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</si>
  <si>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</si>
  <si>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</si>
  <si>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</si>
  <si>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</si>
  <si>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</si>
  <si>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</si>
  <si>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</si>
  <si>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</si>
  <si>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</si>
  <si>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</si>
  <si>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</si>
  <si>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</si>
  <si>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</si>
  <si>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</si>
  <si>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</si>
  <si>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</si>
  <si>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</si>
  <si>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</si>
  <si>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</si>
  <si>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</si>
  <si>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</si>
  <si>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</si>
  <si>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</si>
  <si>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</si>
  <si>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</si>
  <si>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</si>
  <si>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</si>
  <si>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</si>
  <si>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</si>
  <si>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</si>
  <si>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</si>
  <si>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</si>
  <si>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</si>
  <si>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</si>
  <si>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</si>
  <si>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</si>
  <si>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</si>
  <si>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</si>
  <si>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</si>
  <si>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</si>
  <si>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</si>
  <si>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</si>
  <si>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</si>
  <si>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</si>
  <si>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</si>
  <si>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</si>
  <si>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</si>
  <si>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</si>
  <si>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</si>
  <si>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</si>
  <si>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</si>
  <si>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</si>
  <si>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</si>
  <si>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</si>
  <si>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</si>
  <si>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</si>
  <si>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</si>
  <si>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</si>
  <si>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</si>
  <si>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</si>
  <si>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</si>
  <si>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</si>
  <si>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</si>
  <si>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</si>
  <si>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</si>
  <si>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</si>
  <si>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</si>
  <si>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</si>
  <si>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</si>
  <si>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</si>
  <si>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</si>
  <si>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</si>
  <si>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</si>
  <si>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</si>
  <si>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</si>
  <si>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</si>
  <si>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</si>
  <si>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</si>
  <si>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</si>
  <si>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</si>
  <si>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</si>
  <si>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</si>
  <si>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</si>
  <si>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</si>
  <si>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</si>
  <si>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</si>
  <si>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</si>
  <si>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</si>
  <si>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</si>
  <si>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</si>
  <si>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</si>
  <si>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</si>
  <si>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</si>
  <si>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</si>
  <si>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</si>
  <si>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</si>
  <si>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</si>
  <si>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</si>
  <si>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</si>
  <si>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</si>
  <si>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</si>
  <si>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</si>
  <si>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</si>
  <si>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</si>
  <si>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</si>
  <si>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</si>
  <si>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</si>
  <si>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</si>
  <si>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</si>
  <si>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</si>
  <si>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</si>
  <si>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</si>
  <si>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</si>
  <si>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</si>
  <si>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</si>
  <si>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</si>
  <si>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</si>
  <si>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</si>
  <si>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</si>
  <si>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</si>
  <si>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</si>
  <si>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</si>
  <si>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</si>
  <si>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</si>
  <si>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</si>
  <si>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</si>
  <si>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</si>
  <si>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</si>
  <si>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</si>
  <si>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</si>
  <si>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</si>
  <si>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</si>
  <si>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</si>
  <si>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</si>
  <si>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</si>
  <si>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</si>
  <si>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</si>
  <si>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</si>
  <si>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</si>
  <si>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</si>
  <si>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</si>
  <si>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</si>
  <si>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</si>
  <si>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</si>
  <si>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</si>
  <si>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</si>
  <si>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</si>
  <si>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</si>
  <si>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</si>
  <si>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</si>
  <si>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</si>
  <si>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</si>
  <si>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</si>
  <si>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</si>
  <si>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</si>
  <si>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</si>
  <si>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</si>
  <si>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</si>
  <si>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</si>
  <si>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</si>
  <si>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</si>
  <si>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</si>
  <si>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</si>
  <si>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</si>
  <si>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</si>
  <si>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</si>
  <si>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</si>
  <si>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</si>
  <si>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</si>
  <si>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</si>
  <si>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</si>
  <si>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</si>
  <si>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</si>
  <si>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</si>
  <si>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</si>
  <si>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</si>
  <si>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</si>
  <si>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</si>
  <si>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</si>
  <si>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</si>
  <si>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</si>
  <si>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</si>
  <si>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</si>
  <si>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</si>
  <si>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</si>
  <si>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</si>
  <si>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</si>
  <si>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</si>
  <si>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</si>
  <si>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</si>
  <si>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</si>
  <si>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</si>
  <si>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</si>
  <si>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</si>
  <si>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</si>
  <si>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</si>
  <si>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</si>
  <si>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</si>
  <si>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</si>
  <si>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</si>
  <si>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</si>
  <si>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</si>
  <si>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</si>
  <si>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</si>
  <si>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</si>
  <si>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</si>
  <si>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</si>
  <si>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</si>
  <si>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</si>
  <si>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</si>
  <si>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</si>
  <si>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</si>
  <si>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</si>
  <si>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</si>
  <si>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</si>
  <si>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</si>
  <si>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</si>
  <si>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</si>
  <si>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</si>
  <si>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</si>
  <si>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</si>
  <si>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</si>
  <si>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</si>
  <si>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</si>
  <si>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</si>
  <si>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</si>
  <si>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</si>
  <si>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</si>
  <si>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</si>
  <si>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</si>
  <si>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</si>
  <si>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</si>
  <si>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</si>
  <si>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</si>
  <si>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</si>
  <si>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</si>
  <si>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</si>
  <si>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</si>
  <si>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</si>
  <si>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</si>
  <si>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</si>
  <si>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</si>
  <si>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</si>
  <si>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</si>
  <si>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</si>
  <si>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</si>
  <si>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</si>
  <si>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</si>
  <si>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</si>
  <si>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</si>
  <si>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</si>
  <si>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</si>
  <si>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</si>
  <si>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</si>
  <si>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</si>
  <si>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</si>
  <si>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</si>
  <si>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</si>
  <si>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</si>
  <si>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</si>
  <si>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</si>
  <si>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</si>
  <si>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</si>
  <si>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</si>
  <si>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</si>
  <si>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</si>
  <si>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</si>
  <si>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</si>
  <si>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</si>
  <si>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</si>
  <si>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</si>
  <si>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</si>
  <si>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</si>
  <si>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</si>
  <si>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</si>
  <si>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</si>
  <si>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</si>
  <si>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</si>
  <si>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</si>
  <si>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</si>
  <si>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</si>
  <si>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</si>
  <si>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</si>
  <si>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</si>
  <si>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</si>
  <si>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</si>
  <si>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</si>
  <si>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</si>
  <si>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</si>
  <si>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</si>
  <si>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</si>
  <si>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</si>
  <si>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</si>
  <si>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</si>
  <si>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</si>
  <si>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</si>
  <si>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</si>
  <si>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</si>
  <si>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</si>
  <si>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</si>
  <si>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</si>
  <si>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</si>
  <si>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</si>
  <si>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</si>
  <si>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</si>
  <si>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</si>
  <si>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</si>
  <si>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</si>
  <si>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</si>
  <si>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</si>
  <si>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</si>
  <si>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</si>
  <si>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</si>
  <si>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</si>
  <si>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</si>
  <si>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</si>
  <si>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</si>
  <si>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</si>
  <si>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</si>
  <si>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</si>
  <si>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</si>
  <si>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</si>
  <si>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</si>
  <si>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</si>
  <si>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</si>
  <si>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</si>
  <si>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</si>
  <si>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</si>
  <si>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</si>
  <si>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</si>
  <si>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</si>
  <si>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</si>
  <si>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</si>
  <si>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</si>
  <si>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</si>
  <si>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</si>
  <si>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</si>
  <si>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</si>
  <si>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</si>
  <si>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</si>
  <si>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</si>
  <si>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</si>
  <si>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</si>
  <si>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</si>
  <si>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</si>
  <si>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</si>
  <si>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</si>
  <si>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</si>
  <si>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</si>
  <si>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</si>
  <si>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</si>
  <si>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</si>
  <si>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</si>
  <si>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</si>
  <si>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</si>
  <si>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</si>
  <si>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</si>
  <si>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</si>
  <si>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</si>
  <si>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</si>
  <si>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</si>
  <si>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</si>
  <si>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</si>
  <si>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</si>
  <si>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</si>
  <si>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</si>
  <si>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</si>
  <si>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</si>
  <si>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</si>
  <si>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</si>
  <si>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</si>
  <si>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</si>
  <si>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</si>
  <si>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</si>
  <si>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</si>
  <si>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</si>
  <si>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</si>
  <si>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</si>
  <si>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</si>
  <si>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</si>
  <si>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</si>
  <si>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</si>
  <si>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</si>
  <si>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</si>
  <si>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</si>
  <si>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</si>
  <si>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</si>
  <si>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</si>
  <si>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</si>
  <si>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</si>
  <si>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</si>
  <si>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</si>
  <si>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</si>
  <si>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</si>
  <si>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</si>
  <si>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</si>
  <si>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</si>
  <si>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</si>
  <si>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</si>
  <si>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</si>
  <si>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</si>
  <si>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</si>
  <si>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</si>
  <si>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</si>
  <si>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</si>
  <si>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</si>
  <si>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</si>
  <si>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</si>
  <si>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</si>
  <si>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</si>
  <si>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</si>
  <si>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</si>
  <si>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</si>
  <si>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</si>
  <si>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</si>
  <si>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</si>
  <si>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</si>
  <si>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</si>
  <si>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</si>
  <si>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</si>
  <si>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</si>
  <si>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</si>
  <si>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</si>
  <si>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</si>
  <si>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</si>
  <si>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</si>
  <si>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</si>
  <si>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</si>
  <si>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</si>
  <si>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</si>
  <si>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</si>
  <si>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</si>
  <si>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</si>
  <si>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</si>
  <si>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</si>
  <si>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</si>
  <si>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</si>
  <si>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</si>
  <si>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</si>
  <si>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</si>
  <si>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</si>
  <si>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</si>
  <si>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</si>
  <si>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</si>
  <si>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</si>
  <si>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</si>
  <si>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</si>
  <si>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</si>
  <si>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</si>
  <si>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</si>
  <si>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</si>
  <si>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</si>
  <si>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</si>
  <si>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</si>
  <si>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</si>
  <si>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</si>
  <si>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</si>
  <si>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</si>
  <si>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</si>
  <si>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</si>
  <si>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</si>
  <si>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</si>
  <si>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</si>
  <si>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</si>
  <si>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</si>
  <si>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</si>
  <si>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</si>
  <si>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</si>
  <si>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</si>
  <si>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</si>
  <si>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</si>
  <si>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</si>
  <si>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</si>
  <si>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</si>
  <si>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</si>
  <si>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</si>
  <si>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</si>
  <si>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</si>
  <si>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</si>
  <si>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</si>
  <si>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</si>
  <si>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</si>
  <si>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</si>
  <si>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</si>
  <si>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</si>
  <si>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</si>
  <si>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</si>
  <si>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</si>
  <si>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</si>
  <si>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</si>
  <si>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</si>
  <si>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</si>
  <si>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</si>
  <si>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</si>
  <si>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</si>
  <si>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</si>
  <si>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</si>
  <si>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</si>
  <si>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</si>
  <si>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</si>
  <si>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</si>
  <si>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</si>
  <si>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</si>
  <si>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</si>
  <si>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</si>
  <si>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</si>
  <si>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</si>
  <si>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</si>
  <si>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</si>
  <si>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</si>
  <si>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</si>
  <si>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</si>
  <si>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</si>
  <si>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</si>
  <si>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</si>
  <si>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</si>
  <si>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</si>
  <si>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</si>
  <si>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</si>
  <si>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</si>
  <si>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</si>
  <si>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</si>
  <si>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</si>
  <si>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</si>
  <si>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</si>
  <si>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</si>
  <si>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</si>
  <si>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</si>
  <si>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</si>
  <si>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</si>
  <si>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</si>
  <si>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</si>
  <si>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</si>
  <si>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</si>
  <si>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</si>
  <si>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</si>
  <si>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</si>
  <si>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</si>
  <si>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</si>
  <si>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</si>
  <si>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</si>
  <si>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</si>
  <si>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</si>
  <si>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</si>
  <si>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</si>
  <si>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</si>
  <si>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</si>
  <si>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</si>
  <si>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</si>
  <si>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</si>
  <si>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</si>
  <si>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</si>
  <si>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</si>
  <si>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</si>
  <si>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</si>
  <si>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</si>
  <si>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</si>
  <si>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</si>
  <si>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</si>
  <si>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</si>
  <si>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</si>
  <si>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</si>
  <si>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</si>
  <si>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</si>
  <si>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</si>
  <si>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</si>
  <si>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</si>
  <si>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</si>
  <si>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</si>
  <si>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</si>
  <si>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</si>
  <si>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</si>
  <si>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</si>
  <si>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</si>
  <si>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</si>
  <si>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</si>
  <si>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</si>
  <si>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</si>
  <si>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</si>
  <si>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</si>
  <si>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</si>
  <si>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</si>
  <si>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</si>
  <si>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</si>
  <si>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</si>
  <si>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</si>
  <si>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</si>
  <si>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</si>
  <si>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</si>
  <si>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</si>
  <si>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</si>
  <si>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</si>
  <si>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</si>
  <si>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</si>
  <si>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</si>
  <si>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</si>
  <si>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</si>
  <si>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</si>
  <si>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</si>
  <si>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</si>
  <si>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</si>
  <si>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</si>
  <si>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</si>
  <si>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</si>
  <si>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</si>
  <si>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</si>
  <si>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</si>
  <si>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</si>
  <si>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</si>
  <si>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</si>
  <si>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</si>
  <si>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</si>
  <si>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</si>
  <si>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</si>
  <si>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</si>
  <si>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</si>
  <si>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</si>
  <si>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</si>
  <si>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</si>
  <si>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</si>
  <si>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</si>
  <si>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</si>
  <si>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</si>
  <si>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</si>
  <si>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</si>
  <si>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</si>
  <si>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</si>
  <si>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</si>
  <si>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</si>
  <si>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</si>
  <si>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</si>
  <si>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</si>
  <si>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</si>
  <si>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</si>
  <si>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</si>
  <si>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</si>
  <si>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</si>
  <si>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</si>
  <si>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</si>
  <si>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</si>
  <si>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</si>
  <si>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</si>
  <si>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</si>
  <si>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</si>
  <si>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</si>
  <si>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</si>
  <si>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</si>
  <si>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</si>
  <si>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</si>
  <si>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</si>
  <si>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</si>
  <si>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</si>
  <si>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</si>
  <si>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</si>
  <si>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</si>
  <si>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</si>
  <si>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</si>
  <si>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</si>
  <si>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</si>
  <si>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</si>
  <si>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</si>
  <si>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</si>
  <si>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</si>
  <si>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</si>
  <si>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</si>
  <si>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</si>
  <si>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</si>
  <si>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</si>
  <si>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</si>
  <si>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</si>
  <si>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</si>
  <si>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</si>
  <si>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</si>
  <si>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</si>
  <si>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</si>
  <si>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</si>
  <si>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</si>
  <si>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</si>
  <si>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</si>
  <si>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</si>
  <si>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</si>
  <si>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</si>
  <si>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</si>
  <si>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</si>
  <si>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</si>
  <si>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</si>
  <si>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</si>
  <si>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</si>
  <si>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</si>
  <si>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</si>
  <si>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</si>
  <si>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</si>
  <si>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</si>
  <si>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</si>
  <si>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</si>
  <si>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</si>
  <si>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</si>
  <si>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</si>
  <si>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</si>
  <si>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</si>
  <si>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</si>
  <si>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</si>
  <si>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</si>
  <si>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</si>
  <si>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</si>
  <si>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</si>
  <si>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</si>
  <si>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</si>
  <si>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</si>
  <si>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</si>
  <si>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</si>
  <si>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</si>
  <si>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</si>
  <si>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</si>
  <si>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</si>
  <si>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</si>
  <si>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</si>
  <si>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</si>
  <si>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</si>
  <si>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</si>
  <si>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</si>
  <si>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</si>
  <si>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</si>
  <si>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</si>
  <si>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</si>
  <si>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</si>
  <si>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</si>
  <si>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</si>
  <si>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</si>
  <si>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</si>
  <si>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</si>
  <si>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</si>
  <si>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</si>
  <si>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</si>
  <si>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</si>
  <si>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</si>
  <si>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</si>
  <si>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</si>
  <si>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</si>
  <si>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</si>
  <si>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</si>
  <si>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</si>
  <si>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</si>
  <si>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</si>
  <si>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</si>
  <si>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</si>
  <si>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</si>
  <si>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</si>
  <si>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</si>
  <si>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</si>
  <si>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</si>
  <si>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</si>
  <si>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</si>
  <si>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</si>
  <si>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</si>
  <si>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</si>
  <si>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</si>
  <si>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</si>
  <si>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</si>
  <si>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</si>
  <si>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</si>
  <si>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</si>
  <si>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</si>
  <si>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</si>
  <si>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</si>
  <si>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</si>
  <si>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</si>
  <si>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</si>
  <si>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</si>
  <si>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</si>
  <si>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</si>
  <si>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</si>
  <si>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</si>
  <si>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</si>
  <si>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</si>
  <si>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</si>
  <si>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</si>
  <si>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</si>
  <si>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</si>
  <si>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</si>
  <si>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</si>
  <si>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</si>
  <si>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</si>
  <si>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</si>
  <si>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</si>
  <si>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</si>
  <si>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</si>
  <si>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</si>
  <si>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</si>
  <si>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</si>
  <si>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</si>
  <si>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</si>
  <si>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</si>
  <si>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</si>
  <si>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</si>
  <si>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</si>
  <si>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</si>
  <si>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</si>
  <si>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</si>
  <si>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</si>
  <si>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</si>
  <si>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</si>
  <si>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</si>
  <si>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</si>
  <si>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</si>
  <si>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</si>
  <si>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</si>
  <si>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</si>
  <si>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</si>
  <si>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</si>
  <si>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</si>
  <si>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</si>
  <si>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</si>
  <si>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</si>
  <si>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</si>
  <si>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</si>
  <si>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</si>
  <si>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</si>
  <si>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</si>
  <si>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</si>
  <si>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</si>
  <si>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</si>
  <si>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</si>
  <si>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</si>
  <si>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</si>
  <si>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</si>
  <si>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</si>
  <si>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</si>
  <si>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</si>
  <si>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</si>
  <si>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</si>
  <si>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</si>
  <si>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</si>
  <si>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</si>
  <si>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</si>
  <si>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</si>
  <si>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</si>
  <si>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</si>
  <si>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</si>
  <si>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</si>
  <si>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</si>
  <si>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</si>
  <si>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</si>
  <si>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</si>
  <si>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</si>
  <si>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</si>
  <si>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</si>
  <si>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</si>
  <si>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</si>
  <si>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</si>
  <si>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</si>
  <si>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</si>
  <si>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</si>
  <si>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</si>
  <si>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</si>
  <si>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</si>
  <si>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</si>
  <si>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</si>
  <si>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</si>
  <si>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</si>
  <si>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</si>
  <si>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</si>
  <si>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</si>
  <si>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</si>
  <si>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</si>
  <si>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</si>
  <si>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</si>
  <si>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</si>
  <si>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</si>
  <si>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</si>
  <si>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</si>
  <si>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</si>
  <si>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</si>
  <si>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</si>
  <si>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</si>
  <si>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</si>
  <si>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</si>
  <si>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</si>
  <si>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</si>
  <si>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</si>
  <si>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</si>
  <si>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</si>
  <si>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</si>
  <si>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</si>
  <si>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</si>
  <si>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</si>
  <si>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</si>
  <si>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</si>
  <si>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</si>
  <si>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</si>
  <si>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</si>
  <si>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</si>
  <si>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</si>
  <si>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</si>
  <si>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</si>
  <si>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</si>
  <si>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</si>
  <si>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</si>
  <si>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</si>
  <si>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</si>
  <si>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</si>
  <si>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</si>
  <si>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</si>
  <si>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</si>
  <si>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</si>
  <si>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</si>
  <si>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</si>
  <si>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</si>
  <si>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</si>
  <si>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</si>
  <si>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</si>
  <si>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</si>
  <si>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</si>
  <si>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</si>
  <si>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</si>
  <si>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</si>
  <si>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</si>
  <si>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</si>
  <si>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</si>
  <si>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</si>
  <si>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</si>
  <si>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</si>
  <si>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</si>
  <si>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</si>
  <si>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</si>
  <si>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</si>
  <si>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</si>
  <si>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</si>
  <si>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</si>
  <si>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</si>
  <si>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</si>
  <si>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</si>
  <si>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</si>
  <si>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</si>
  <si>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</si>
  <si>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</si>
  <si>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</si>
  <si>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</si>
  <si>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</si>
  <si>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</si>
  <si>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</si>
  <si>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</si>
  <si>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</si>
  <si>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</si>
  <si>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</si>
  <si>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</si>
  <si>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</si>
  <si>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</si>
  <si>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</si>
  <si>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</si>
  <si>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</si>
  <si>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</si>
  <si>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</si>
  <si>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</si>
  <si>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</si>
  <si>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</si>
  <si>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</si>
  <si>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</si>
  <si>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</si>
  <si>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</si>
  <si>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</si>
  <si>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</si>
  <si>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</si>
  <si>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</si>
  <si>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</si>
  <si>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</si>
  <si>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</si>
  <si>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</si>
  <si>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</si>
  <si>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</si>
  <si>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</si>
  <si>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</si>
  <si>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</si>
  <si>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</si>
  <si>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</si>
  <si>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</si>
  <si>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</si>
  <si>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</si>
  <si>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</si>
  <si>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</si>
  <si>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</si>
  <si>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</si>
  <si>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</si>
  <si>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</si>
  <si>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</si>
  <si>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</si>
  <si>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</si>
  <si>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</si>
  <si>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</si>
  <si>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</si>
  <si>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</si>
  <si>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</si>
  <si>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</si>
  <si>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</si>
  <si>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</si>
  <si>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</si>
  <si>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</si>
  <si>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</si>
  <si>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</si>
  <si>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</si>
  <si>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</si>
  <si>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</si>
  <si>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</si>
  <si>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</si>
  <si>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</si>
  <si>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</si>
  <si>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</si>
  <si>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</si>
  <si>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</si>
  <si>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</si>
  <si>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</si>
  <si>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</si>
  <si>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</si>
  <si>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</si>
  <si>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</si>
  <si>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</si>
  <si>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</si>
  <si>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</si>
  <si>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</si>
  <si>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</si>
  <si>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</si>
  <si>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</si>
  <si>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</si>
  <si>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</si>
  <si>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</si>
  <si>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</si>
  <si>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</si>
  <si>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</si>
  <si>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</si>
  <si>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</si>
  <si>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</si>
  <si>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</si>
  <si>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</si>
  <si>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</si>
  <si>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</si>
  <si>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</si>
  <si>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</si>
  <si>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</si>
  <si>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</si>
  <si>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</si>
  <si>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</si>
  <si>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</si>
  <si>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</si>
  <si>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</si>
  <si>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</si>
  <si>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</si>
  <si>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</si>
  <si>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</si>
  <si>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</si>
  <si>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</si>
  <si>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</si>
  <si>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</si>
  <si>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</si>
  <si>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</si>
  <si>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</si>
  <si>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</si>
  <si>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</si>
  <si>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</si>
  <si>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</si>
  <si>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</si>
  <si>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</si>
  <si>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</si>
  <si>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</si>
  <si>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</si>
  <si>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</si>
  <si>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</si>
  <si>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</si>
  <si>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</si>
  <si>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</si>
  <si>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</si>
  <si>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</si>
  <si>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</si>
  <si>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</si>
  <si>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</si>
  <si>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</si>
  <si>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</si>
  <si>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</si>
  <si>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</si>
  <si>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</si>
  <si>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</si>
  <si>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</si>
  <si>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</si>
  <si>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</si>
  <si>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</si>
  <si>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</si>
  <si>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</si>
  <si>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</si>
  <si>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</si>
  <si>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</si>
  <si>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</si>
  <si>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</si>
  <si>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</si>
  <si>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</si>
  <si>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</si>
  <si>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</si>
  <si>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</si>
  <si>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</si>
  <si>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</si>
  <si>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</si>
  <si>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</si>
  <si>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</si>
  <si>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</si>
  <si>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</si>
  <si>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</si>
  <si>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</si>
  <si>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</si>
  <si>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</si>
  <si>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</si>
  <si>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</si>
  <si>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</si>
  <si>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</si>
  <si>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</si>
  <si>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</si>
  <si>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</si>
  <si>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</si>
  <si>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</si>
  <si>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</si>
  <si>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</si>
  <si>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</si>
  <si>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</si>
  <si>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</si>
  <si>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</si>
  <si>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</si>
  <si>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</si>
  <si>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</si>
  <si>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</si>
  <si>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</si>
  <si>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</si>
  <si>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</si>
  <si>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</si>
  <si>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</si>
  <si>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</si>
  <si>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</si>
  <si>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</si>
  <si>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</si>
  <si>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</si>
  <si>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</si>
  <si>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</si>
  <si>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</si>
  <si>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</si>
  <si>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</si>
  <si>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</si>
  <si>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</si>
  <si>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</si>
  <si>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</si>
  <si>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</si>
  <si>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</si>
  <si>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</si>
  <si>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</si>
  <si>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</si>
  <si>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</si>
  <si>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</si>
  <si>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</si>
  <si>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</si>
  <si>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</si>
  <si>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</si>
  <si>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</si>
  <si>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</si>
  <si>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</si>
  <si>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</si>
  <si>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</si>
  <si>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</si>
  <si>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</si>
  <si>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</si>
  <si>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</si>
  <si>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</si>
  <si>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</si>
  <si>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</si>
  <si>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</si>
  <si>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</si>
  <si>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</si>
  <si>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</si>
  <si>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</si>
  <si>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</si>
  <si>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</si>
  <si>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</si>
  <si>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</si>
  <si>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</si>
  <si>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</si>
  <si>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</si>
  <si>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</si>
  <si>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</si>
  <si>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</si>
  <si>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</si>
  <si>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</si>
  <si>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</si>
  <si>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</si>
  <si>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</si>
  <si>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</si>
  <si>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</si>
  <si>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</si>
  <si>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</si>
  <si>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</si>
  <si>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</si>
  <si>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</si>
  <si>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</si>
  <si>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</si>
  <si>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</si>
  <si>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</si>
  <si>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</si>
  <si>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</si>
  <si>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</si>
  <si>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</si>
  <si>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</si>
  <si>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</si>
  <si>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</si>
  <si>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</si>
  <si>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</si>
  <si>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</si>
  <si>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</si>
  <si>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</si>
  <si>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</si>
  <si>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</si>
  <si>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</si>
  <si>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</si>
  <si>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</si>
  <si>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</si>
  <si>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</si>
  <si>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</si>
  <si>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</si>
  <si>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</si>
  <si>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</si>
  <si>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</si>
  <si>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</si>
  <si>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</si>
  <si>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</si>
  <si>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</si>
  <si>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</si>
  <si>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</si>
  <si>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</si>
  <si>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</si>
  <si>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</si>
  <si>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</si>
  <si>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</si>
  <si>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</si>
  <si>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</si>
  <si>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</si>
  <si>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</si>
  <si>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</si>
  <si>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</si>
  <si>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</si>
  <si>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</si>
  <si>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</si>
  <si>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</si>
  <si>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</si>
  <si>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</si>
  <si>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</si>
  <si>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</si>
  <si>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</si>
  <si>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</si>
  <si>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</si>
  <si>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</si>
  <si>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</si>
  <si>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</si>
  <si>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</si>
  <si>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</si>
  <si>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</si>
  <si>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</si>
  <si>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</si>
  <si>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</si>
  <si>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</si>
  <si>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</si>
  <si>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</si>
  <si>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</si>
  <si>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</si>
  <si>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</si>
  <si>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</si>
  <si>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</si>
  <si>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</si>
  <si>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</si>
  <si>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</si>
  <si>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</si>
  <si>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</si>
  <si>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</si>
  <si>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</si>
  <si>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</si>
  <si>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</si>
  <si>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</si>
  <si>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</si>
  <si>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</si>
  <si>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</si>
  <si>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</si>
  <si>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</si>
  <si>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</si>
  <si>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</si>
  <si>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</si>
  <si>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</si>
  <si>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</si>
  <si>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</si>
  <si>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</si>
  <si>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</si>
  <si>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</si>
  <si>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</si>
  <si>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</si>
  <si>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</si>
  <si>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</si>
  <si>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</si>
  <si>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</si>
  <si>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</si>
  <si>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</si>
  <si>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</si>
  <si>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</si>
  <si>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</si>
  <si>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</si>
  <si>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</si>
  <si>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</si>
  <si>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</si>
  <si>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</si>
  <si>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</si>
  <si>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</si>
  <si>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</si>
  <si>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</si>
  <si>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</si>
  <si>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</si>
  <si>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</si>
  <si>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</si>
  <si>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</si>
  <si>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</si>
  <si>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</si>
  <si>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</si>
  <si>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</si>
  <si>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</si>
  <si>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</si>
  <si>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</si>
  <si>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</si>
  <si>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</si>
  <si>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</si>
  <si>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</si>
  <si>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</si>
  <si>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</si>
  <si>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</si>
  <si>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</si>
  <si>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</si>
  <si>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</si>
  <si>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</si>
  <si>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</si>
  <si>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</si>
  <si>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</si>
  <si>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</si>
  <si>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</si>
  <si>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</si>
  <si>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</si>
  <si>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</si>
  <si>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</si>
  <si>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</si>
  <si>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</si>
  <si>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</si>
  <si>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</si>
  <si>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</si>
  <si>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</si>
  <si>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</si>
  <si>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</si>
  <si>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</si>
  <si>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</si>
  <si>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</si>
  <si>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</si>
  <si>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</si>
  <si>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</si>
  <si>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</si>
  <si>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</si>
  <si>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</si>
  <si>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</si>
  <si>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</si>
  <si>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</si>
  <si>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</si>
  <si>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</si>
  <si>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</si>
  <si>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</si>
  <si>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</si>
  <si>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</si>
  <si>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</si>
  <si>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</si>
  <si>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</si>
  <si>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</si>
  <si>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</si>
  <si>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</si>
  <si>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</si>
  <si>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</si>
  <si>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</si>
  <si>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</si>
  <si>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</si>
  <si>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</si>
  <si>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</si>
  <si>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</si>
  <si>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</si>
  <si>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</si>
  <si>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</si>
  <si>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</si>
  <si>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</si>
  <si>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</si>
  <si>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</si>
  <si>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</si>
  <si>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</si>
  <si>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</si>
  <si>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</si>
  <si>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</si>
  <si>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</si>
  <si>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</si>
  <si>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</si>
  <si>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</si>
  <si>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</si>
  <si>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</si>
  <si>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</si>
  <si>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</si>
  <si>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</si>
  <si>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</si>
  <si>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</si>
  <si>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</si>
  <si>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</si>
  <si>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</si>
  <si>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</si>
  <si>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</si>
  <si>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</si>
  <si>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</si>
  <si>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</si>
  <si>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</si>
  <si>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</si>
  <si>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</si>
  <si>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</si>
  <si>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</si>
  <si>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</si>
  <si>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</si>
  <si>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</si>
  <si>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</si>
  <si>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</si>
  <si>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</si>
  <si>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</si>
  <si>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</si>
  <si>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</si>
  <si>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</si>
  <si>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</si>
  <si>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</si>
  <si>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</si>
  <si>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</si>
  <si>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</si>
  <si>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</si>
  <si>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</si>
  <si>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</si>
  <si>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</si>
  <si>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</si>
  <si>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</si>
  <si>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</si>
  <si>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</si>
  <si>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</si>
  <si>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</si>
  <si>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</si>
  <si>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</si>
  <si>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</si>
  <si>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</si>
  <si>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</si>
  <si>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</si>
  <si>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</si>
  <si>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</si>
  <si>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</si>
  <si>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</si>
  <si>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</si>
  <si>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</si>
  <si>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</si>
  <si>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</si>
  <si>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</si>
  <si>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</si>
  <si>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</si>
  <si>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</si>
  <si>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</si>
  <si>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</si>
  <si>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</si>
  <si>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</si>
  <si>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</si>
  <si>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</si>
  <si>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</si>
  <si>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</si>
  <si>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</si>
  <si>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</si>
  <si>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</si>
  <si>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</si>
  <si>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</si>
  <si>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</si>
  <si>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</si>
  <si>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</si>
  <si>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</si>
  <si>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</si>
  <si>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</si>
  <si>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</si>
  <si>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</si>
  <si>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</si>
  <si>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</si>
  <si>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</si>
  <si>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</si>
  <si>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</si>
  <si>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</si>
  <si>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</si>
  <si>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</si>
  <si>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</si>
  <si>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</si>
  <si>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</si>
  <si>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</si>
  <si>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</si>
  <si>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</si>
  <si>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</si>
  <si>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</si>
  <si>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</si>
  <si>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</si>
  <si>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</si>
  <si>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</si>
  <si>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</si>
  <si>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</si>
  <si>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</si>
  <si>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</si>
  <si>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</si>
  <si>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</si>
  <si>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</si>
  <si>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</si>
  <si>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</si>
  <si>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</si>
  <si>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</si>
  <si>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</si>
  <si>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</si>
  <si>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</si>
  <si>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</si>
  <si>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</si>
  <si>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</si>
  <si>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</si>
  <si>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</si>
  <si>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</si>
  <si>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</si>
  <si>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</si>
  <si>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</si>
  <si>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</si>
  <si>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</si>
  <si>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</si>
  <si>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</si>
  <si>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</si>
  <si>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</si>
  <si>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</si>
  <si>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</si>
  <si>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</si>
  <si>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</si>
  <si>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</si>
  <si>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</si>
  <si>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</si>
  <si>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</si>
  <si>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</si>
  <si>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</si>
  <si>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</si>
  <si>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</si>
  <si>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</si>
  <si>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</si>
  <si>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</si>
  <si>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</si>
  <si>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</si>
  <si>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</si>
  <si>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</si>
  <si>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</si>
  <si>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</si>
  <si>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</si>
  <si>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</si>
  <si>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</si>
  <si>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</si>
  <si>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</si>
  <si>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</si>
  <si>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</si>
  <si>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</si>
  <si>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</si>
  <si>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</si>
  <si>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</si>
  <si>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</si>
  <si>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</si>
  <si>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</si>
  <si>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</si>
  <si>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</si>
  <si>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</si>
  <si>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</si>
  <si>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</si>
  <si>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</si>
  <si>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</si>
  <si>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</si>
  <si>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</si>
  <si>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</si>
  <si>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</si>
  <si>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</si>
  <si>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</si>
  <si>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</si>
  <si>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</si>
  <si>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</si>
  <si>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</si>
  <si>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</si>
  <si>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</si>
  <si>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</si>
  <si>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</si>
  <si>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</si>
  <si>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</si>
  <si>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</si>
  <si>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</si>
  <si>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</si>
  <si>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</si>
  <si>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</si>
  <si>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</si>
  <si>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</si>
  <si>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</si>
  <si>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</si>
  <si>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</si>
  <si>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</si>
  <si>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</si>
  <si>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</si>
  <si>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</si>
  <si>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</si>
  <si>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</si>
  <si>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</si>
  <si>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</si>
  <si>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</si>
  <si>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</si>
  <si>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</si>
  <si>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</si>
  <si>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</si>
  <si>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</si>
  <si>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</si>
  <si>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</si>
  <si>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</si>
  <si>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</si>
  <si>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</si>
  <si>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</si>
  <si>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</si>
  <si>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</si>
  <si>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</si>
  <si>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</si>
  <si>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</si>
  <si>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</si>
  <si>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</si>
  <si>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</si>
  <si>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</si>
  <si>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</si>
  <si>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</si>
  <si>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</si>
  <si>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</si>
  <si>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</si>
  <si>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</si>
  <si>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</si>
  <si>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</si>
  <si>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</si>
  <si>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</si>
  <si>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</si>
  <si>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</si>
  <si>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</si>
  <si>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</si>
  <si>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</si>
  <si>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</si>
  <si>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</si>
  <si>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</si>
  <si>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</si>
  <si>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</si>
  <si>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</si>
  <si>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</si>
  <si>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</si>
  <si>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</si>
  <si>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</si>
  <si>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</si>
  <si>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</si>
  <si>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</si>
  <si>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</si>
  <si>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</si>
  <si>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</si>
  <si>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</si>
  <si>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</si>
  <si>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</si>
  <si>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</si>
  <si>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</si>
  <si>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</si>
  <si>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</si>
  <si>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</si>
  <si>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</si>
  <si>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</si>
  <si>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</si>
  <si>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</si>
  <si>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</si>
  <si>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</si>
  <si>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</si>
  <si>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</si>
  <si>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</si>
  <si>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</si>
  <si>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</si>
  <si>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</si>
  <si>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</si>
  <si>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</si>
  <si>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</si>
  <si>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</si>
  <si>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</si>
  <si>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</si>
  <si>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</si>
  <si>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</si>
  <si>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</si>
  <si>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</si>
  <si>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</si>
  <si>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</si>
  <si>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</si>
  <si>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</si>
  <si>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</si>
  <si>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</si>
  <si>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</si>
  <si>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</si>
  <si>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</si>
  <si>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</si>
  <si>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</si>
  <si>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</si>
  <si>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</si>
  <si>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</si>
  <si>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</si>
  <si>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</si>
  <si>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</si>
  <si>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</si>
  <si>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</si>
  <si>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</si>
  <si>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</si>
  <si>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</si>
  <si>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</si>
  <si>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</si>
  <si>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</si>
  <si>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</si>
  <si>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</si>
  <si>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</si>
  <si>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</si>
  <si>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</si>
  <si>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</si>
  <si>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</si>
  <si>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</si>
  <si>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</si>
  <si>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</si>
  <si>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</si>
  <si>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</si>
  <si>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</si>
  <si>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</si>
  <si>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</si>
  <si>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</si>
  <si>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</si>
  <si>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</si>
  <si>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</si>
  <si>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</si>
  <si>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</si>
  <si>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</si>
  <si>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</si>
  <si>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</si>
  <si>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</si>
  <si>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</si>
  <si>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</si>
  <si>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</si>
  <si>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</si>
  <si>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</si>
  <si>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</si>
  <si>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</si>
  <si>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</si>
  <si>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</si>
  <si>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</si>
  <si>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</si>
  <si>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</si>
  <si>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</si>
  <si>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</si>
  <si>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</si>
  <si>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</si>
  <si>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</si>
  <si>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</si>
  <si>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</si>
  <si>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</si>
  <si>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</si>
  <si>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</si>
  <si>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</si>
  <si>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</si>
  <si>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</si>
  <si>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</si>
  <si>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</si>
  <si>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</si>
  <si>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</si>
  <si>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</si>
  <si>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</si>
  <si>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</si>
  <si>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</si>
  <si>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</si>
  <si>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</si>
  <si>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</si>
  <si>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</si>
  <si>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</si>
  <si>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</si>
  <si>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</si>
  <si>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</si>
  <si>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</si>
  <si>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</si>
  <si>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</si>
  <si>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</si>
  <si>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</si>
  <si>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</si>
  <si>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</si>
  <si>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</si>
  <si>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</si>
  <si>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</si>
  <si>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</si>
  <si>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</si>
  <si>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</si>
  <si>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</si>
  <si>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</si>
  <si>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</si>
  <si>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</si>
  <si>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</si>
  <si>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</si>
  <si>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</si>
  <si>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</si>
  <si>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</si>
  <si>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</si>
  <si>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</si>
  <si>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</si>
  <si>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</si>
  <si>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</si>
  <si>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</si>
  <si>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</si>
  <si>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</si>
  <si>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</si>
  <si>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</si>
  <si>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</si>
  <si>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</si>
  <si>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</si>
  <si>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</si>
  <si>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</si>
  <si>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</si>
  <si>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</si>
  <si>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</si>
  <si>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</si>
  <si>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</si>
  <si>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</si>
  <si>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</si>
  <si>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</si>
  <si>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</si>
  <si>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</si>
  <si>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</si>
  <si>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</si>
  <si>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</si>
  <si>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</si>
  <si>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</si>
  <si>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</si>
  <si>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</si>
  <si>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</si>
  <si>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</si>
  <si>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</si>
  <si>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</si>
  <si>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</si>
  <si>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</si>
  <si>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</si>
  <si>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</si>
  <si>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</si>
  <si>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</si>
  <si>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</si>
  <si>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</si>
  <si>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</si>
  <si>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</si>
  <si>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</si>
  <si>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</si>
  <si>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</si>
  <si>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</si>
  <si>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</si>
  <si>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</si>
  <si>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</si>
  <si>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</si>
  <si>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</si>
  <si>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</si>
  <si>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</si>
  <si>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</si>
  <si>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</si>
  <si>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</si>
  <si>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</si>
  <si>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</si>
  <si>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</si>
  <si>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</si>
  <si>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</si>
  <si>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</si>
  <si>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</si>
  <si>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</si>
  <si>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</si>
  <si>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</si>
  <si>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</si>
  <si>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</si>
  <si>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</si>
  <si>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</si>
  <si>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</si>
  <si>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</si>
  <si>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</si>
  <si>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</si>
  <si>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</si>
  <si>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</si>
  <si>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</si>
  <si>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</si>
  <si>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</si>
  <si>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</si>
  <si>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</si>
  <si>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</si>
  <si>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</si>
  <si>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</si>
  <si>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</si>
  <si>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</si>
  <si>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</si>
  <si>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</si>
  <si>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</si>
  <si>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</si>
  <si>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</si>
  <si>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</si>
  <si>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</si>
  <si>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</si>
  <si>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</si>
  <si>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</si>
  <si>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</si>
  <si>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</si>
  <si>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</si>
  <si>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</si>
  <si>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</si>
  <si>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</si>
  <si>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</si>
  <si>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</si>
  <si>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</si>
  <si>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</si>
  <si>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</si>
  <si>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</si>
  <si>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</si>
  <si>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</si>
  <si>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</si>
  <si>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</si>
  <si>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</si>
  <si>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</si>
  <si>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</si>
  <si>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</si>
  <si>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</si>
  <si>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</si>
  <si>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</si>
  <si>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</si>
  <si>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</si>
  <si>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</si>
  <si>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</si>
  <si>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</si>
  <si>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</si>
  <si>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</si>
  <si>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</si>
  <si>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</si>
  <si>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</si>
  <si>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</si>
  <si>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</si>
  <si>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</si>
  <si>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</si>
  <si>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</si>
  <si>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</si>
  <si>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</si>
  <si>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</si>
  <si>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</si>
  <si>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</si>
  <si>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</si>
  <si>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</si>
  <si>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</si>
  <si>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</si>
  <si>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</si>
  <si>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</si>
  <si>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</si>
  <si>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</si>
  <si>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</si>
  <si>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</si>
  <si>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</si>
  <si>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</si>
  <si>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</si>
  <si>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</si>
  <si>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</si>
  <si>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</si>
  <si>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</si>
  <si>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</si>
  <si>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</si>
  <si>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</si>
  <si>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</si>
  <si>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</si>
  <si>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</si>
  <si>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</si>
  <si>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</si>
  <si>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</si>
  <si>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</si>
  <si>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</si>
  <si>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</si>
  <si>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</si>
  <si>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</si>
  <si>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</si>
  <si>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</si>
  <si>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</si>
  <si>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</si>
  <si>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</si>
  <si>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</si>
  <si>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</si>
  <si>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</si>
  <si>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</si>
  <si>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</si>
  <si>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</si>
  <si>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</si>
  <si>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</si>
  <si>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</si>
  <si>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</si>
  <si>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</si>
  <si>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</si>
  <si>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</si>
  <si>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</si>
  <si>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</si>
  <si>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</si>
  <si>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</si>
  <si>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</si>
  <si>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</si>
  <si>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</si>
  <si>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</si>
  <si>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</si>
  <si>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</si>
  <si>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</si>
  <si>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</si>
  <si>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</si>
  <si>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</si>
  <si>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</si>
  <si>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</si>
  <si>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</si>
  <si>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</si>
  <si>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</si>
  <si>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</si>
  <si>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</si>
  <si>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</si>
  <si>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</si>
  <si>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</si>
  <si>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</si>
  <si>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</si>
  <si>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</si>
  <si>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</si>
  <si>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</si>
  <si>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</si>
  <si>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</si>
  <si>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</si>
  <si>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</si>
  <si>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</si>
  <si>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</si>
  <si>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</si>
  <si>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</si>
  <si>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</si>
  <si>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</si>
  <si>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</si>
  <si>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</si>
  <si>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</si>
  <si>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</si>
  <si>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</si>
  <si>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</si>
  <si>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</si>
  <si>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</si>
  <si>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</si>
  <si>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</si>
  <si>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</si>
  <si>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</si>
  <si>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</si>
  <si>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</si>
  <si>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</si>
  <si>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</si>
  <si>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</si>
  <si>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</si>
  <si>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</si>
  <si>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</si>
  <si>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</si>
  <si>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</si>
  <si>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</si>
  <si>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</si>
  <si>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</si>
  <si>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</si>
  <si>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</si>
  <si>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</si>
  <si>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</si>
  <si>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</si>
  <si>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</si>
  <si>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</si>
  <si>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</si>
  <si>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</si>
  <si>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</si>
  <si>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</si>
  <si>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</si>
  <si>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</si>
  <si>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</si>
  <si>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</si>
  <si>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</si>
  <si>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</si>
  <si>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</si>
  <si>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</si>
  <si>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</si>
  <si>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</si>
  <si>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</si>
  <si>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</si>
  <si>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</si>
  <si>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</si>
  <si>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</si>
  <si>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</si>
  <si>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</si>
  <si>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</si>
  <si>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</si>
  <si>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</si>
  <si>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</si>
  <si>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</si>
  <si>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</si>
  <si>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</si>
  <si>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</si>
  <si>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</si>
  <si>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</si>
  <si>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</si>
  <si>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</si>
  <si>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</si>
  <si>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</si>
  <si>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</si>
  <si>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</si>
  <si>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</si>
  <si>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</si>
  <si>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</si>
  <si>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</si>
  <si>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</si>
  <si>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</si>
  <si>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</si>
  <si>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</si>
  <si>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</si>
  <si>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</si>
  <si>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</si>
  <si>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</si>
  <si>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</si>
  <si>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</si>
  <si>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</si>
  <si>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</si>
  <si>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</si>
  <si>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</si>
  <si>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</si>
  <si>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</si>
  <si>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</si>
  <si>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</si>
  <si>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</si>
  <si>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</si>
  <si>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</si>
  <si>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</si>
  <si>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</si>
  <si>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</si>
  <si>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</si>
  <si>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</si>
  <si>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</si>
  <si>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</si>
  <si>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</si>
  <si>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</si>
  <si>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</si>
  <si>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</si>
  <si>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</si>
  <si>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</si>
  <si>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</si>
  <si>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</si>
  <si>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</si>
  <si>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</si>
  <si>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</si>
  <si>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</si>
  <si>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</si>
  <si>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</si>
  <si>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</si>
  <si>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</si>
  <si>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</si>
  <si>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</si>
  <si>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</si>
  <si>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</si>
  <si>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</si>
  <si>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</si>
  <si>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</si>
  <si>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</si>
  <si>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</si>
  <si>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</si>
  <si>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</si>
  <si>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</si>
  <si>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</si>
  <si>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</si>
  <si>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</si>
  <si>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</si>
  <si>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</si>
  <si>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</si>
  <si>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</si>
  <si>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</si>
  <si>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</si>
  <si>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</si>
  <si>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</si>
  <si>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</si>
  <si>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</si>
  <si>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</si>
  <si>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</si>
  <si>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</si>
  <si>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</si>
  <si>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</si>
  <si>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</si>
  <si>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</si>
  <si>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</si>
  <si>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</si>
  <si>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</si>
  <si>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</si>
  <si>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</si>
  <si>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</si>
  <si>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</si>
  <si>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</si>
  <si>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</si>
  <si>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</si>
  <si>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</si>
  <si>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</si>
  <si>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</si>
  <si>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</si>
  <si>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</si>
  <si>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</si>
  <si>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</si>
  <si>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</si>
  <si>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</si>
  <si>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</si>
  <si>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</si>
  <si>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</si>
  <si>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</si>
  <si>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</si>
  <si>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</si>
  <si>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</si>
  <si>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</si>
  <si>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</si>
  <si>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</si>
  <si>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</si>
  <si>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</si>
  <si>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</si>
  <si>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</si>
  <si>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</si>
  <si>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</si>
  <si>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</si>
  <si>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</si>
  <si>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</si>
  <si>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</si>
  <si>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</si>
  <si>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</si>
  <si>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</si>
  <si>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</si>
  <si>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</si>
  <si>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</si>
  <si>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</si>
  <si>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</si>
  <si>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</si>
  <si>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</si>
  <si>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</si>
  <si>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</si>
  <si>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</si>
  <si>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</si>
  <si>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</si>
  <si>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</si>
  <si>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</si>
  <si>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</si>
  <si>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</si>
  <si>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</si>
  <si>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</si>
  <si>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</si>
  <si>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</si>
  <si>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</si>
  <si>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</si>
  <si>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</si>
  <si>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</si>
  <si>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</si>
  <si>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</si>
  <si>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</si>
  <si>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</si>
  <si>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</si>
  <si>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</si>
  <si>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</si>
  <si>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</si>
  <si>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</si>
  <si>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</si>
  <si>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</si>
  <si>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</si>
  <si>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</si>
  <si>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</si>
  <si>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</si>
  <si>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</si>
  <si>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</si>
  <si>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</si>
  <si>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</si>
  <si>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</si>
  <si>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</si>
  <si>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</si>
  <si>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</si>
  <si>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</si>
  <si>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</si>
  <si>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</si>
  <si>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</si>
  <si>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</si>
  <si>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</si>
  <si>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</si>
  <si>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</si>
  <si>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</si>
  <si>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</si>
  <si>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</si>
  <si>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</si>
  <si>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</si>
  <si>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</si>
  <si>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</si>
  <si>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</si>
  <si>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</si>
  <si>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</si>
  <si>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</si>
  <si>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</si>
  <si>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</si>
  <si>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</si>
  <si>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</si>
  <si>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</si>
  <si>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</si>
  <si>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</si>
  <si>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</si>
  <si>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</si>
  <si>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</si>
  <si>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</si>
  <si>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</si>
  <si>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</si>
  <si>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</si>
  <si>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</si>
  <si>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</si>
  <si>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</si>
  <si>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</si>
  <si>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</si>
  <si>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</si>
  <si>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</si>
  <si>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</si>
  <si>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</si>
  <si>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</si>
  <si>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</si>
  <si>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</si>
  <si>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</si>
  <si>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</si>
  <si>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</si>
  <si>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</si>
  <si>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</si>
  <si>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</si>
  <si>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</si>
  <si>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</si>
  <si>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</si>
  <si>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</si>
  <si>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</si>
  <si>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</si>
  <si>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</si>
  <si>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</si>
  <si>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</si>
  <si>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</si>
  <si>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</si>
  <si>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</si>
  <si>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</si>
  <si>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</si>
  <si>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</si>
  <si>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</si>
  <si>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</si>
  <si>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</si>
  <si>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</si>
  <si>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</si>
  <si>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</si>
  <si>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</si>
  <si>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</si>
  <si>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</si>
  <si>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</si>
  <si>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</si>
  <si>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</si>
  <si>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</si>
  <si>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</si>
  <si>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</si>
  <si>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</si>
  <si>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</si>
  <si>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</si>
  <si>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</si>
  <si>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</si>
  <si>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</si>
  <si>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</si>
  <si>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</si>
  <si>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</si>
  <si>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</si>
  <si>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</si>
  <si>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</si>
  <si>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</si>
  <si>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</si>
  <si>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</si>
  <si>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</si>
  <si>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</si>
  <si>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</si>
  <si>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</si>
  <si>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</si>
  <si>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</si>
  <si>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</si>
  <si>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</si>
  <si>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</si>
  <si>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</si>
  <si>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</si>
  <si>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</si>
  <si>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</si>
  <si>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</si>
  <si>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</si>
  <si>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</si>
  <si>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</si>
  <si>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</si>
  <si>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</si>
  <si>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</si>
  <si>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</si>
  <si>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</si>
  <si>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</si>
  <si>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</si>
  <si>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</si>
  <si>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</si>
  <si>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</si>
  <si>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</si>
  <si>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</si>
  <si>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</si>
  <si>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</si>
  <si>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</si>
  <si>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</si>
  <si>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</si>
  <si>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</si>
  <si>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</si>
  <si>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</si>
  <si>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</si>
  <si>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</si>
  <si>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</si>
  <si>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</si>
  <si>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</si>
  <si>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</si>
  <si>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</si>
  <si>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</si>
  <si>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</si>
  <si>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</si>
  <si>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</si>
  <si>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</si>
  <si>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</si>
  <si>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</si>
  <si>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</si>
  <si>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</si>
  <si>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</si>
  <si>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</si>
  <si>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</si>
  <si>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</si>
  <si>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</si>
  <si>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</si>
  <si>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</si>
  <si>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</si>
  <si>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</si>
  <si>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</si>
  <si>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</si>
  <si>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</si>
  <si>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</si>
  <si>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</si>
  <si>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</si>
  <si>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</si>
  <si>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</si>
  <si>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</si>
  <si>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</si>
  <si>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</si>
  <si>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</si>
  <si>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</si>
  <si>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</si>
  <si>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</si>
  <si>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</si>
  <si>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</si>
  <si>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</si>
  <si>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</si>
  <si>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</si>
  <si>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</si>
  <si>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</si>
  <si>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</si>
  <si>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</si>
  <si>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</si>
  <si>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</si>
  <si>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</si>
  <si>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</si>
  <si>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</si>
  <si>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</si>
  <si>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</si>
  <si>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</si>
  <si>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</si>
  <si>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</si>
  <si>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</si>
  <si>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</si>
  <si>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</si>
  <si>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</si>
  <si>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</si>
  <si>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</si>
  <si>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</si>
  <si>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</si>
  <si>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</si>
  <si>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</si>
  <si>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</si>
  <si>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</si>
  <si>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</si>
  <si>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</si>
  <si>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</si>
  <si>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</si>
  <si>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</si>
  <si>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</si>
  <si>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</si>
  <si>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</si>
  <si>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</si>
  <si>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</si>
  <si>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</si>
  <si>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</si>
  <si>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</si>
  <si>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</si>
  <si>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</si>
  <si>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</si>
  <si>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</si>
  <si>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</si>
  <si>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</si>
  <si>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</si>
  <si>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</si>
  <si>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</si>
  <si>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</si>
  <si>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</si>
  <si>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</si>
  <si>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</si>
  <si>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</si>
  <si>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</si>
  <si>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</si>
  <si>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</si>
  <si>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</si>
  <si>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</si>
  <si>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</si>
  <si>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</si>
  <si>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</si>
  <si>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</si>
  <si>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</si>
  <si>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</si>
  <si>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</si>
  <si>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</si>
  <si>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</si>
  <si>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</si>
  <si>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</si>
  <si>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</si>
  <si>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</si>
  <si>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</si>
  <si>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</si>
  <si>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</si>
  <si>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</si>
  <si>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</si>
  <si>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</si>
  <si>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</si>
  <si>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</si>
  <si>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</si>
  <si>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</si>
  <si>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</si>
  <si>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</si>
  <si>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</si>
  <si>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</si>
  <si>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</si>
  <si>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</si>
  <si>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</si>
  <si>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</si>
  <si>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</si>
  <si>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</si>
  <si>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</si>
  <si>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</si>
  <si>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</si>
  <si>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</si>
  <si>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</si>
  <si>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</si>
  <si>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</si>
  <si>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</si>
  <si>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</si>
  <si>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</si>
  <si>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</si>
  <si>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</si>
  <si>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</si>
  <si>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</si>
  <si>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</si>
  <si>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</si>
  <si>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</si>
  <si>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</si>
  <si>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</si>
  <si>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</si>
  <si>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</si>
  <si>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</si>
  <si>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</si>
  <si>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</si>
  <si>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</si>
  <si>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</si>
  <si>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</si>
  <si>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</si>
  <si>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</si>
  <si>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</si>
  <si>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</si>
  <si>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</si>
  <si>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</si>
  <si>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</si>
  <si>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</si>
  <si>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</si>
  <si>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</si>
  <si>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</si>
  <si>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</si>
  <si>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</si>
  <si>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</si>
  <si>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</si>
  <si>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</si>
  <si>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</si>
  <si>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</si>
  <si>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</si>
  <si>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</si>
  <si>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</si>
  <si>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</si>
  <si>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</si>
  <si>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</si>
  <si>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</si>
  <si>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</si>
  <si>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</si>
  <si>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</si>
  <si>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</si>
  <si>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</si>
  <si>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</si>
  <si>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</si>
  <si>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</si>
  <si>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</si>
  <si>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</si>
  <si>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</si>
  <si>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</si>
  <si>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</si>
  <si>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</si>
  <si>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</si>
  <si>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</si>
  <si>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</si>
  <si>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</si>
  <si>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</si>
  <si>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</si>
  <si>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</si>
  <si>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</si>
  <si>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</si>
  <si>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</si>
  <si>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</si>
  <si>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</si>
  <si>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</si>
  <si>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</si>
  <si>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</si>
  <si>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</si>
  <si>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</si>
  <si>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</si>
  <si>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</si>
  <si>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</si>
  <si>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</si>
  <si>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</si>
  <si>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</si>
  <si>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</si>
  <si>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</si>
  <si>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</si>
  <si>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</si>
  <si>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</si>
  <si>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</si>
  <si>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</si>
  <si>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</si>
  <si>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</si>
  <si>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</si>
  <si>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</si>
  <si>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</si>
  <si>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</si>
  <si>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</si>
  <si>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</si>
  <si>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</si>
  <si>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</si>
  <si>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</si>
  <si>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</si>
  <si>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</si>
  <si>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</si>
  <si>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</si>
  <si>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</si>
  <si>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</si>
  <si>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</si>
  <si>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</si>
  <si>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</si>
  <si>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</si>
  <si>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</si>
  <si>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</si>
  <si>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</si>
  <si>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</si>
  <si>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</si>
  <si>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</si>
  <si>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</si>
  <si>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</si>
  <si>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</si>
  <si>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</si>
  <si>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</si>
  <si>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</si>
  <si>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</si>
  <si>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</si>
  <si>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</si>
  <si>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</si>
  <si>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</si>
  <si>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</si>
  <si>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</si>
  <si>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</si>
  <si>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</si>
  <si>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</si>
  <si>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</si>
  <si>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</si>
  <si>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</si>
  <si>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</si>
  <si>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</si>
  <si>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</si>
  <si>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</si>
  <si>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</si>
  <si>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</si>
  <si>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</si>
  <si>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</si>
  <si>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</si>
  <si>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</si>
  <si>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</si>
  <si>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</si>
  <si>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</si>
  <si>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</si>
  <si>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</si>
  <si>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</si>
  <si>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</si>
  <si>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</si>
  <si>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</si>
  <si>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</si>
  <si>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</si>
  <si>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</si>
  <si>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</si>
  <si>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</si>
  <si>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</si>
  <si>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</si>
  <si>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</si>
  <si>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</si>
  <si>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</si>
  <si>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</si>
  <si>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</si>
  <si>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</si>
  <si>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</si>
  <si>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</si>
  <si>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</si>
  <si>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</si>
  <si>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</si>
  <si>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</si>
  <si>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</si>
  <si>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</si>
  <si>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</si>
  <si>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</si>
  <si>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</si>
  <si>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</si>
  <si>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</si>
  <si>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</si>
  <si>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</si>
  <si>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</si>
  <si>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</si>
  <si>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</si>
  <si>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</si>
  <si>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</si>
  <si>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</si>
  <si>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</si>
  <si>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</si>
  <si>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</si>
  <si>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</si>
  <si>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</si>
  <si>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</si>
  <si>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</si>
  <si>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</si>
  <si>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</si>
  <si>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</si>
  <si>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</si>
  <si>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</si>
  <si>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</si>
  <si>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</si>
  <si>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</si>
  <si>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</si>
  <si>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</si>
  <si>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</si>
  <si>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</si>
  <si>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</si>
  <si>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</si>
  <si>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</si>
  <si>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</si>
  <si>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</si>
  <si>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</si>
  <si>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</si>
  <si>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</si>
  <si>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</si>
  <si>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</si>
  <si>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</si>
  <si>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</si>
  <si>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</si>
  <si>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</si>
  <si>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</si>
  <si>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</si>
  <si>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</si>
  <si>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</si>
  <si>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</si>
  <si>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</si>
  <si>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</si>
  <si>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</si>
  <si>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</si>
  <si>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</si>
  <si>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</si>
  <si>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</si>
  <si>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</si>
  <si>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</si>
  <si>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</si>
  <si>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</si>
  <si>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</si>
  <si>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</si>
  <si>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</si>
  <si>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</si>
  <si>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</si>
  <si>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</si>
  <si>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</si>
  <si>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</si>
  <si>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</si>
  <si>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</si>
  <si>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</si>
  <si>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</si>
  <si>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</si>
  <si>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</si>
  <si>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</si>
  <si>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</si>
  <si>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</si>
  <si>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</si>
  <si>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</si>
  <si>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</si>
  <si>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</si>
  <si>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</si>
  <si>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</si>
  <si>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</si>
  <si>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</si>
  <si>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</si>
  <si>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</si>
  <si>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</si>
  <si>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</si>
  <si>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</si>
  <si>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</si>
  <si>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</si>
  <si>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</si>
  <si>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</si>
  <si>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</si>
  <si>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</si>
  <si>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</si>
  <si>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</si>
  <si>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</si>
  <si>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</si>
  <si>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</si>
  <si>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</si>
  <si>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</si>
  <si>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</si>
  <si>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</si>
  <si>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</si>
  <si>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</si>
  <si>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</si>
  <si>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</si>
  <si>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</si>
  <si>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</si>
  <si>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</si>
  <si>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</si>
  <si>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</si>
  <si>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</si>
  <si>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</si>
  <si>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</si>
  <si>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</si>
  <si>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</si>
  <si>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</si>
  <si>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</si>
  <si>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</si>
  <si>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</si>
  <si>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</si>
  <si>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</si>
  <si>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</si>
  <si>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</si>
  <si>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</si>
  <si>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</si>
  <si>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</si>
  <si>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</si>
  <si>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</si>
  <si>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</si>
  <si>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</si>
  <si>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</si>
  <si>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</si>
  <si>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</si>
  <si>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</si>
  <si>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</si>
  <si>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</si>
  <si>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</si>
  <si>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</si>
  <si>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</si>
  <si>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</si>
  <si>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</si>
  <si>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</si>
  <si>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</si>
  <si>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</si>
  <si>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</si>
  <si>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</si>
  <si>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</si>
  <si>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</si>
  <si>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</si>
  <si>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</si>
  <si>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</si>
  <si>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</si>
  <si>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</si>
  <si>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</si>
  <si>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</si>
  <si>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</si>
  <si>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</si>
  <si>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</si>
  <si>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</si>
  <si>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</si>
  <si>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</si>
  <si>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</si>
  <si>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</si>
  <si>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</si>
  <si>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</si>
  <si>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</si>
  <si>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</si>
  <si>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</si>
  <si>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</si>
  <si>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</si>
  <si>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</si>
  <si>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</si>
  <si>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</si>
  <si>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</si>
  <si>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</si>
  <si>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</si>
  <si>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</si>
  <si>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</si>
  <si>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</si>
  <si>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</si>
  <si>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</si>
  <si>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</si>
  <si>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</si>
  <si>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</si>
  <si>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</si>
  <si>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</si>
  <si>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</si>
  <si>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</si>
  <si>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</si>
  <si>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</si>
  <si>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</si>
  <si>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</si>
  <si>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</si>
  <si>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</si>
  <si>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</si>
  <si>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</si>
  <si>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</si>
  <si>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</si>
  <si>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</si>
  <si>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</si>
  <si>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</si>
  <si>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</si>
  <si>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</si>
  <si>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</si>
  <si>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</si>
  <si>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</si>
  <si>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</si>
  <si>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</si>
  <si>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</si>
  <si>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</si>
  <si>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</si>
  <si>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</si>
  <si>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</si>
  <si>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</si>
  <si>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</si>
  <si>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</si>
  <si>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</si>
  <si>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</si>
  <si>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</si>
  <si>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</si>
  <si>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</si>
  <si>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</si>
  <si>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</si>
  <si>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</si>
  <si>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</si>
  <si>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</si>
  <si>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</si>
  <si>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</si>
  <si>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</si>
  <si>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</si>
  <si>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</si>
  <si>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</si>
  <si>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</si>
  <si>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</si>
  <si>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</si>
  <si>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</si>
  <si>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</si>
  <si>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</si>
  <si>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</si>
  <si>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</si>
  <si>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</si>
  <si>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</si>
  <si>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</si>
  <si>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</si>
  <si>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</si>
  <si>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</si>
  <si>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</si>
  <si>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</si>
  <si>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</si>
  <si>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</si>
  <si>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</si>
  <si>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</si>
  <si>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</si>
  <si>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</si>
  <si>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</si>
  <si>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</si>
  <si>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</si>
  <si>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</si>
  <si>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</si>
  <si>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</si>
  <si>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</si>
  <si>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</si>
  <si>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</si>
  <si>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</si>
  <si>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</si>
  <si>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</si>
  <si>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</si>
  <si>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</si>
  <si>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</si>
  <si>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</si>
  <si>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</si>
  <si>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</si>
  <si>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</si>
  <si>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</si>
  <si>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</si>
  <si>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</si>
  <si>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</si>
  <si>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</si>
  <si>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</si>
  <si>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</si>
  <si>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</si>
  <si>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</si>
  <si>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</si>
  <si>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</si>
  <si>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</si>
  <si>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</si>
  <si>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</si>
  <si>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</si>
  <si>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</si>
  <si>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</si>
  <si>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</si>
  <si>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</si>
  <si>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</si>
  <si>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</si>
  <si>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</si>
  <si>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</si>
  <si>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</si>
  <si>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</si>
  <si>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</si>
  <si>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</si>
  <si>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</si>
  <si>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</si>
  <si>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</si>
  <si>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</si>
  <si>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</si>
  <si>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</si>
  <si>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</si>
  <si>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</si>
  <si>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</si>
  <si>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</si>
  <si>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</si>
  <si>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</si>
  <si>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</si>
  <si>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</si>
  <si>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</si>
  <si>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</si>
  <si>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</si>
  <si>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</si>
  <si>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</si>
  <si>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</si>
  <si>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</si>
  <si>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</si>
  <si>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</si>
  <si>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</si>
  <si>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</si>
  <si>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</si>
  <si>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</si>
  <si>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</si>
  <si>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</si>
  <si>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</si>
  <si>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</si>
  <si>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</si>
  <si>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</si>
  <si>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</si>
  <si>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</si>
  <si>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</si>
  <si>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</si>
  <si>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</si>
  <si>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</si>
  <si>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</si>
  <si>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</si>
  <si>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</si>
  <si>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</si>
  <si>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</si>
  <si>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</si>
  <si>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</si>
  <si>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</si>
  <si>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</si>
  <si>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</si>
  <si>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</si>
  <si>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</si>
  <si>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</si>
  <si>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</si>
  <si>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</si>
  <si>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</si>
  <si>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</si>
  <si>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</si>
  <si>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</si>
  <si>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</si>
  <si>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</si>
  <si>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</si>
  <si>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</si>
  <si>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</si>
  <si>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</si>
  <si>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</si>
  <si>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</si>
  <si>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</si>
  <si>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</si>
  <si>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</si>
  <si>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</si>
  <si>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</si>
  <si>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</si>
  <si>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</si>
  <si>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</si>
  <si>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</si>
  <si>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</si>
  <si>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</si>
  <si>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</si>
  <si>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</si>
  <si>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</si>
  <si>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</si>
  <si>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</si>
  <si>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</si>
  <si>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</si>
  <si>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</si>
  <si>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</si>
  <si>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</si>
  <si>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</si>
  <si>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</si>
  <si>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</si>
  <si>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</si>
  <si>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</si>
  <si>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</si>
  <si>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</si>
  <si>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</si>
  <si>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</si>
  <si>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</si>
  <si>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</si>
  <si>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</si>
  <si>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</si>
  <si>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</si>
  <si>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</si>
  <si>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</si>
  <si>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</si>
  <si>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</si>
  <si>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</si>
  <si>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</si>
  <si>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</si>
  <si>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</si>
  <si>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</si>
  <si>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</si>
  <si>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</si>
  <si>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</si>
  <si>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</si>
  <si>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</si>
  <si>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</si>
  <si>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</si>
  <si>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</si>
  <si>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</si>
  <si>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</si>
  <si>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</si>
  <si>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</si>
  <si>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</si>
  <si>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</si>
  <si>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</si>
  <si>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</si>
  <si>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</si>
  <si>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</si>
  <si>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</si>
  <si>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</si>
  <si>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</si>
  <si>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</si>
  <si>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</si>
  <si>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</si>
  <si>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</si>
  <si>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</si>
  <si>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</si>
  <si>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</si>
  <si>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</si>
  <si>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</si>
  <si>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</si>
  <si>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</si>
  <si>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</si>
  <si>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</si>
  <si>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</si>
  <si>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</si>
  <si>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</si>
  <si>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</si>
  <si>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</si>
  <si>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</si>
  <si>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</si>
  <si>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</si>
  <si>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</si>
  <si>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</si>
  <si>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</si>
  <si>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</si>
  <si>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</si>
  <si>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</si>
  <si>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</si>
  <si>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</si>
  <si>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</si>
  <si>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</si>
  <si>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</si>
  <si>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</si>
  <si>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</si>
  <si>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</si>
  <si>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</si>
  <si>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</si>
  <si>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</si>
  <si>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</si>
  <si>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</si>
  <si>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</si>
  <si>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</si>
  <si>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</si>
  <si>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</si>
  <si>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</si>
  <si>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</si>
  <si>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</si>
  <si>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</si>
  <si>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</si>
  <si>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</si>
  <si>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</si>
  <si>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</si>
  <si>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</si>
  <si>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</si>
  <si>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</si>
  <si>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</si>
  <si>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</si>
  <si>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</si>
  <si>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</si>
  <si>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</si>
  <si>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</si>
  <si>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</si>
  <si>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</si>
  <si>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</si>
  <si>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</si>
  <si>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</si>
  <si>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</si>
  <si>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</si>
  <si>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</si>
  <si>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</si>
  <si>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</si>
  <si>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</si>
  <si>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</si>
  <si>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</si>
  <si>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</si>
  <si>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</si>
  <si>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</si>
  <si>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</si>
  <si>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</si>
  <si>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</si>
  <si>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</si>
  <si>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</si>
  <si>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</si>
  <si>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</si>
  <si>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</si>
  <si>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</si>
  <si>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</si>
  <si>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</si>
  <si>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</si>
  <si>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</si>
  <si>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</si>
  <si>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</si>
  <si>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</si>
  <si>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</si>
  <si>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</si>
  <si>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</si>
  <si>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</si>
  <si>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</si>
  <si>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</si>
  <si>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</si>
  <si>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</si>
  <si>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</si>
  <si>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</si>
  <si>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</si>
  <si>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</si>
  <si>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</si>
  <si>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</si>
  <si>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</si>
  <si>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</si>
  <si>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</si>
  <si>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</si>
  <si>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</si>
  <si>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</si>
  <si>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</si>
  <si>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</si>
  <si>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</si>
  <si>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</si>
  <si>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</si>
  <si>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</si>
  <si>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</si>
  <si>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</si>
  <si>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</si>
  <si>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</si>
  <si>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</si>
  <si>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</si>
  <si>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</si>
  <si>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</si>
  <si>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</si>
  <si>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</si>
  <si>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</si>
  <si>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</si>
  <si>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</si>
  <si>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</si>
  <si>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</si>
  <si>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</si>
  <si>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</si>
  <si>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</si>
  <si>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</si>
  <si>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</si>
  <si>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</si>
  <si>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</si>
  <si>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</si>
  <si>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</si>
  <si>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</si>
  <si>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</si>
  <si>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</si>
  <si>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</si>
  <si>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</si>
  <si>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</si>
  <si>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</si>
  <si>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</si>
  <si>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</si>
  <si>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</si>
  <si>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</si>
  <si>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</si>
  <si>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</si>
  <si>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</si>
  <si>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</si>
  <si>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</si>
  <si>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</si>
  <si>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</si>
  <si>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</si>
  <si>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</si>
  <si>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</si>
  <si>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</si>
  <si>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</si>
  <si>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</si>
  <si>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</si>
  <si>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</si>
  <si>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</si>
  <si>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</si>
  <si>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</si>
  <si>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</si>
  <si>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</si>
  <si>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</si>
  <si>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</si>
  <si>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</si>
  <si>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</si>
  <si>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</si>
  <si>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</si>
  <si>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</si>
  <si>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</si>
  <si>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</si>
  <si>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</si>
  <si>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</si>
  <si>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</si>
  <si>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</si>
  <si>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</si>
  <si>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</si>
  <si>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</si>
  <si>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</si>
  <si>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</si>
  <si>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</si>
  <si>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</si>
  <si>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</si>
  <si>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</si>
  <si>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</si>
  <si>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</si>
  <si>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</si>
  <si>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</si>
  <si>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</si>
  <si>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</si>
  <si>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</si>
  <si>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</si>
  <si>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</si>
  <si>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</si>
  <si>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</si>
  <si>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</si>
  <si>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</si>
  <si>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</si>
  <si>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</si>
  <si>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</si>
  <si>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</si>
  <si>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</si>
  <si>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</si>
  <si>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</si>
  <si>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</si>
  <si>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</si>
  <si>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</si>
  <si>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</si>
  <si>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</si>
  <si>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</si>
  <si>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</si>
  <si>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</si>
  <si>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</si>
  <si>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</si>
  <si>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</si>
  <si>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</si>
  <si>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</si>
  <si>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</si>
  <si>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</si>
  <si>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</si>
  <si>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</si>
  <si>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</si>
  <si>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</si>
  <si>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</si>
  <si>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</si>
  <si>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</si>
  <si>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</si>
  <si>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</si>
  <si>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</si>
  <si>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</si>
  <si>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</si>
  <si>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</si>
  <si>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</si>
  <si>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</si>
  <si>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</si>
  <si>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</si>
  <si>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</si>
  <si>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</si>
  <si>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</si>
  <si>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</si>
  <si>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</si>
  <si>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</si>
  <si>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</si>
  <si>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</si>
  <si>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</si>
  <si>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</si>
  <si>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</si>
  <si>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</si>
  <si>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</si>
  <si>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</si>
  <si>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</si>
  <si>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</si>
  <si>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</si>
  <si>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</si>
  <si>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</si>
  <si>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</si>
  <si>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</si>
  <si>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</si>
  <si>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</si>
  <si>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</si>
  <si>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</si>
  <si>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</si>
  <si>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</si>
  <si>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</si>
  <si>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</si>
  <si>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</si>
  <si>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</si>
  <si>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</si>
  <si>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</si>
  <si>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</si>
  <si>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</si>
  <si>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</si>
  <si>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</si>
  <si>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</si>
  <si>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</si>
  <si>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</si>
  <si>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</si>
  <si>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</si>
  <si>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</si>
  <si>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</si>
  <si>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</si>
  <si>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</si>
  <si>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</si>
  <si>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</si>
  <si>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</si>
  <si>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</si>
  <si>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</si>
  <si>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</si>
  <si>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</si>
  <si>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</si>
  <si>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</si>
  <si>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</si>
  <si>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</si>
  <si>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</si>
  <si>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</si>
  <si>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</si>
  <si>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</si>
  <si>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</si>
  <si>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</si>
  <si>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</si>
  <si>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</si>
  <si>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</si>
  <si>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</si>
  <si>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</si>
  <si>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</si>
  <si>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</si>
  <si>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</si>
  <si>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</si>
  <si>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</si>
  <si>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</si>
  <si>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</si>
  <si>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</si>
  <si>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</si>
  <si>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</si>
  <si>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</si>
  <si>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</si>
  <si>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</si>
  <si>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</si>
  <si>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</si>
  <si>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</si>
  <si>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</si>
  <si>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</si>
  <si>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</si>
  <si>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</si>
  <si>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</si>
  <si>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</si>
  <si>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</si>
  <si>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</si>
  <si>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</si>
  <si>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</si>
  <si>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</si>
  <si>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</si>
  <si>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</si>
  <si>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</si>
  <si>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</si>
  <si>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</si>
  <si>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</si>
  <si>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</si>
  <si>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</si>
  <si>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</si>
  <si>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</si>
  <si>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</si>
  <si>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</si>
  <si>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</si>
  <si>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</si>
  <si>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</si>
  <si>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</si>
  <si>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</si>
  <si>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</si>
  <si>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</si>
  <si>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</si>
  <si>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</si>
  <si>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</si>
  <si>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</si>
  <si>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</si>
  <si>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</si>
  <si>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</si>
  <si>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</si>
  <si>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</si>
  <si>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</si>
  <si>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</si>
  <si>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</si>
  <si>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</si>
  <si>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</si>
  <si>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</si>
  <si>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</si>
  <si>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</si>
  <si>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</si>
  <si>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</si>
  <si>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</si>
  <si>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</si>
  <si>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</si>
  <si>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</si>
  <si>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</si>
  <si>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</si>
  <si>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</si>
  <si>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</si>
  <si>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</si>
  <si>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</si>
  <si>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</si>
  <si>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</si>
  <si>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</si>
  <si>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</si>
  <si>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</si>
  <si>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</si>
  <si>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</si>
  <si>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</si>
  <si>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</si>
  <si>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</si>
  <si>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</si>
  <si>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</si>
  <si>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</si>
  <si>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</si>
  <si>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</si>
  <si>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</si>
  <si>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</si>
  <si>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</si>
  <si>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</si>
  <si>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</si>
  <si>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</si>
  <si>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</si>
  <si>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</si>
  <si>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</si>
  <si>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</si>
  <si>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</si>
  <si>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</si>
  <si>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</si>
  <si>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</si>
  <si>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</si>
  <si>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</si>
  <si>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</si>
  <si>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</si>
  <si>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</si>
  <si>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</si>
  <si>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</si>
  <si>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</si>
  <si>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</si>
  <si>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</si>
  <si>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</si>
  <si>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</si>
  <si>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</si>
  <si>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</si>
  <si>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</si>
  <si>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</si>
  <si>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</si>
  <si>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</si>
  <si>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</si>
  <si>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</si>
  <si>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</si>
  <si>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</si>
  <si>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</si>
  <si>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</si>
  <si>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</si>
  <si>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</si>
  <si>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</si>
  <si>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</si>
  <si>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</si>
  <si>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</si>
  <si>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</si>
  <si>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</si>
  <si>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</si>
  <si>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</si>
  <si>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</si>
  <si>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</si>
  <si>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</si>
  <si>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</si>
  <si>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</si>
  <si>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</si>
  <si>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</si>
  <si>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</si>
  <si>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</si>
  <si>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</si>
  <si>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</si>
  <si>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</si>
  <si>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</si>
  <si>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</si>
  <si>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</si>
  <si>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</si>
  <si>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</si>
  <si>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</si>
  <si>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</si>
  <si>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</si>
  <si>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</si>
  <si>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</si>
  <si>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</si>
  <si>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</si>
  <si>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</si>
  <si>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</si>
  <si>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</si>
  <si>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</si>
  <si>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</si>
  <si>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</si>
  <si>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</si>
  <si>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</si>
  <si>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</si>
  <si>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</si>
  <si>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</si>
  <si>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</si>
  <si>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</si>
  <si>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</si>
  <si>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</si>
  <si>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</si>
  <si>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</si>
  <si>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</si>
  <si>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</si>
  <si>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</si>
  <si>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</si>
  <si>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</si>
  <si>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</si>
  <si>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</si>
  <si>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</si>
  <si>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</si>
  <si>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</si>
  <si>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</si>
  <si>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</si>
  <si>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</si>
  <si>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</si>
  <si>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</si>
  <si>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</si>
  <si>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</si>
  <si>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</si>
  <si>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</si>
  <si>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</si>
  <si>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</si>
  <si>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</si>
  <si>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</si>
  <si>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</si>
  <si>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</si>
  <si>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</si>
  <si>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</si>
  <si>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</si>
  <si>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</si>
  <si>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</si>
  <si>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</si>
  <si>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</si>
  <si>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</si>
  <si>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</si>
  <si>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</si>
  <si>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</si>
  <si>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</si>
  <si>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</si>
  <si>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</si>
  <si>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</si>
  <si>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</si>
  <si>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</si>
  <si>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</si>
  <si>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</si>
  <si>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</si>
  <si>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</si>
  <si>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</si>
  <si>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</si>
  <si>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</si>
  <si>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</si>
  <si>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</si>
  <si>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</si>
  <si>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</si>
  <si>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</si>
  <si>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</si>
  <si>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</si>
  <si>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</si>
  <si>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</si>
  <si>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</si>
  <si>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</si>
  <si>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</si>
  <si>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</si>
  <si>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</si>
  <si>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</si>
  <si>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</si>
  <si>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</si>
  <si>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</si>
  <si>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</si>
  <si>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</si>
  <si>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</si>
  <si>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</si>
  <si>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</si>
  <si>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</si>
  <si>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</si>
  <si>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</si>
  <si>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</si>
  <si>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</si>
  <si>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</si>
  <si>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</si>
  <si>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</si>
  <si>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</si>
  <si>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</si>
  <si>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</si>
  <si>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</si>
  <si>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</si>
  <si>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</si>
  <si>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</si>
  <si>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</si>
  <si>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</si>
  <si>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</si>
  <si>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</si>
  <si>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</si>
  <si>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</si>
  <si>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</si>
  <si>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</si>
  <si>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</si>
  <si>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</si>
  <si>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</si>
  <si>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</si>
  <si>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</si>
  <si>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</si>
  <si>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</si>
  <si>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</si>
  <si>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</si>
  <si>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</si>
  <si>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</si>
  <si>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</si>
  <si>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</si>
  <si>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</si>
  <si>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</si>
  <si>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</si>
  <si>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</si>
  <si>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</si>
  <si>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</si>
  <si>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</si>
  <si>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</si>
  <si>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</si>
  <si>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</si>
  <si>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</si>
  <si>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</si>
  <si>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</si>
  <si>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</si>
  <si>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</si>
  <si>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</si>
  <si>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</si>
  <si>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</si>
  <si>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</si>
  <si>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</si>
  <si>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</si>
  <si>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</si>
  <si>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</si>
  <si>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</si>
  <si>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</si>
  <si>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</si>
  <si>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</si>
  <si>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</si>
  <si>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</si>
  <si>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</si>
  <si>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</si>
  <si>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</si>
  <si>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</si>
  <si>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</si>
  <si>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</si>
  <si>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</si>
  <si>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</si>
  <si>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</si>
  <si>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</si>
  <si>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</si>
  <si>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</si>
  <si>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</si>
  <si>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</si>
  <si>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</si>
  <si>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</si>
  <si>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</si>
  <si>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</si>
  <si>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</si>
  <si>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</si>
  <si>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</si>
  <si>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</si>
  <si>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</si>
  <si>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</si>
  <si>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</si>
  <si>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</si>
  <si>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</si>
  <si>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</si>
  <si>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</si>
  <si>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</si>
  <si>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</si>
  <si>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</si>
  <si>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</si>
  <si>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</si>
  <si>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</si>
  <si>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</si>
  <si>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</si>
  <si>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</si>
  <si>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</si>
  <si>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</si>
  <si>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</si>
  <si>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</si>
  <si>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</si>
  <si>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</si>
  <si>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</si>
  <si>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</si>
  <si>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</si>
  <si>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</si>
  <si>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</si>
  <si>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</si>
  <si>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</si>
  <si>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</si>
  <si>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</si>
  <si>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</si>
  <si>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</si>
  <si>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</si>
  <si>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</si>
  <si>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</si>
  <si>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</si>
  <si>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</si>
  <si>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</si>
  <si>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</si>
  <si>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</si>
  <si>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</si>
  <si>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</si>
  <si>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</si>
  <si>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</si>
  <si>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</si>
  <si>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</si>
  <si>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</si>
  <si>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</si>
  <si>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</si>
  <si>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</si>
  <si>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</si>
  <si>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</si>
  <si>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</si>
  <si>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</si>
  <si>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</si>
  <si>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</si>
  <si>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</si>
  <si>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</si>
  <si>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</si>
  <si>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</si>
  <si>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</si>
  <si>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</si>
  <si>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</si>
  <si>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</si>
  <si>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</si>
  <si>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</si>
  <si>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</si>
  <si>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</si>
  <si>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</si>
  <si>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</si>
  <si>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</si>
  <si>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</si>
  <si>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</si>
  <si>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</si>
  <si>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</si>
  <si>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</si>
  <si>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</si>
  <si>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</si>
  <si>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</si>
  <si>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</si>
  <si>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</si>
  <si>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</si>
  <si>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</si>
  <si>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</si>
  <si>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</si>
  <si>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</si>
  <si>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</si>
  <si>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</si>
  <si>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</si>
  <si>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</si>
  <si>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</si>
  <si>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</si>
  <si>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</si>
  <si>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</si>
  <si>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</si>
  <si>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</si>
  <si>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</si>
  <si>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</si>
  <si>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</si>
  <si>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</si>
  <si>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</si>
  <si>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</si>
  <si>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</si>
  <si>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</si>
  <si>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</si>
  <si>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</si>
  <si>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</si>
  <si>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</si>
  <si>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</si>
  <si>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</si>
  <si>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</si>
  <si>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</si>
  <si>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</si>
  <si>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</si>
  <si>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</si>
  <si>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</si>
  <si>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</si>
  <si>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</si>
  <si>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</si>
  <si>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</si>
  <si>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</si>
  <si>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</si>
  <si>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</si>
  <si>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</si>
  <si>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</si>
  <si>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</si>
  <si>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</si>
  <si>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</si>
  <si>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</si>
  <si>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</si>
  <si>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</si>
  <si>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</si>
  <si>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</si>
  <si>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</si>
  <si>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</si>
  <si>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</si>
  <si>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</si>
  <si>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</si>
  <si>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</si>
  <si>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</si>
  <si>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</si>
  <si>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</si>
  <si>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</si>
  <si>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</si>
  <si>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</si>
  <si>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</si>
  <si>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</si>
  <si>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</si>
  <si>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</si>
  <si>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</si>
  <si>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</si>
  <si>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</si>
  <si>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</si>
  <si>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</si>
  <si>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</si>
  <si>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</si>
  <si>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</si>
  <si>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</si>
  <si>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</si>
  <si>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</si>
  <si>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</si>
  <si>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</si>
  <si>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</si>
  <si>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</si>
  <si>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</si>
  <si>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</si>
  <si>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</si>
  <si>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</si>
  <si>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</si>
  <si>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</si>
  <si>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</si>
  <si>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</si>
  <si>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</si>
  <si>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</si>
  <si>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</si>
  <si>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</si>
  <si>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</si>
  <si>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</si>
  <si>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</si>
  <si>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</si>
  <si>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</si>
  <si>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</si>
  <si>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</si>
  <si>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</si>
  <si>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</si>
  <si>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</si>
  <si>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</si>
  <si>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</si>
  <si>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</si>
  <si>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</si>
  <si>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</si>
  <si>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</si>
  <si>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</si>
  <si>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</si>
  <si>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</si>
  <si>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</si>
  <si>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</si>
  <si>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</si>
  <si>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</si>
  <si>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</si>
  <si>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</si>
  <si>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</si>
  <si>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</si>
  <si>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</si>
  <si>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</si>
  <si>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</si>
  <si>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</si>
  <si>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</si>
  <si>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</si>
  <si>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</si>
  <si>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</si>
  <si>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</si>
  <si>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</si>
  <si>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</si>
  <si>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</si>
  <si>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</si>
  <si>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</si>
  <si>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</si>
  <si>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</si>
  <si>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</si>
  <si>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</si>
  <si>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</si>
  <si>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</si>
  <si>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</si>
  <si>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</si>
  <si>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</si>
  <si>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</si>
  <si>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</si>
  <si>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</si>
  <si>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</si>
  <si>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</si>
  <si>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</si>
  <si>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</si>
  <si>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</si>
  <si>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</si>
  <si>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</si>
  <si>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</si>
  <si>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</si>
  <si>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</si>
  <si>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</si>
  <si>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</si>
  <si>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</si>
  <si>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</si>
  <si>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</si>
  <si>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</si>
  <si>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</si>
  <si>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</si>
  <si>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</si>
  <si>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</si>
  <si>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</si>
  <si>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</si>
  <si>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</si>
  <si>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</si>
  <si>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</si>
  <si>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</si>
  <si>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</si>
  <si>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</si>
  <si>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</si>
  <si>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</si>
  <si>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</si>
  <si>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</si>
  <si>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</si>
  <si>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</si>
  <si>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</si>
  <si>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</si>
  <si>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</si>
  <si>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</si>
  <si>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</si>
  <si>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</si>
  <si>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</si>
  <si>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</si>
  <si>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</si>
  <si>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</si>
  <si>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</si>
  <si>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</si>
  <si>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</si>
  <si>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</si>
  <si>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</si>
  <si>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</si>
  <si>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</si>
  <si>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</si>
  <si>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</si>
  <si>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</si>
  <si>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</si>
  <si>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</si>
  <si>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</si>
  <si>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</si>
  <si>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</si>
  <si>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</si>
  <si>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</si>
  <si>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</si>
  <si>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</si>
  <si>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</si>
  <si>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</si>
  <si>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</si>
  <si>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</si>
  <si>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</si>
  <si>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</si>
  <si>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</si>
  <si>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</si>
  <si>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</si>
  <si>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</si>
  <si>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</si>
  <si>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</si>
  <si>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</si>
  <si>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</si>
  <si>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</si>
  <si>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</si>
  <si>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</si>
  <si>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</si>
  <si>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</si>
  <si>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</si>
  <si>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</si>
  <si>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</si>
  <si>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</si>
  <si>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</si>
  <si>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</si>
  <si>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</si>
  <si>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</si>
  <si>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</si>
  <si>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</si>
  <si>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</si>
  <si>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</si>
  <si>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</si>
  <si>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</si>
  <si>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</si>
  <si>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</si>
  <si>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</si>
  <si>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</si>
  <si>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</si>
  <si>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</si>
  <si>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</si>
  <si>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</si>
  <si>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</si>
  <si>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</si>
  <si>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</si>
  <si>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</si>
  <si>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</si>
  <si>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</si>
  <si>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</si>
  <si>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</si>
  <si>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</si>
  <si>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</si>
  <si>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</si>
  <si>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</si>
  <si>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</si>
  <si>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</si>
  <si>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</si>
  <si>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</si>
  <si>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</si>
  <si>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</si>
  <si>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</si>
  <si>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</si>
  <si>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</si>
  <si>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</si>
  <si>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</si>
  <si>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</si>
  <si>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</si>
  <si>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</si>
  <si>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</si>
  <si>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</si>
  <si>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</si>
  <si>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</si>
  <si>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</si>
  <si>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</si>
  <si>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</si>
  <si>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</si>
  <si>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</si>
  <si>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</si>
  <si>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</si>
  <si>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</si>
  <si>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</si>
  <si>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</si>
  <si>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</si>
  <si>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</si>
  <si>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</si>
  <si>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</si>
  <si>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</si>
  <si>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</si>
  <si>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</si>
  <si>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</si>
  <si>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</si>
  <si>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</si>
  <si>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</si>
  <si>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</si>
  <si>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</si>
  <si>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</si>
  <si>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</si>
  <si>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</si>
  <si>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</si>
  <si>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</si>
  <si>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</si>
  <si>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</si>
  <si>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</si>
  <si>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</si>
  <si>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</si>
  <si>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</si>
  <si>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</si>
  <si>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</si>
  <si>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</si>
  <si>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</si>
  <si>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</si>
  <si>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</si>
  <si>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</si>
  <si>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</si>
  <si>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</si>
  <si>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</si>
  <si>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</si>
  <si>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</si>
  <si>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</si>
  <si>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</si>
  <si>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</si>
  <si>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</si>
  <si>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</si>
  <si>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</si>
  <si>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</si>
  <si>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</si>
  <si>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</si>
  <si>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</si>
  <si>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</si>
  <si>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</si>
  <si>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</si>
  <si>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</si>
  <si>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</si>
  <si>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</si>
  <si>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</si>
  <si>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</si>
  <si>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</si>
  <si>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</si>
  <si>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</si>
  <si>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</si>
  <si>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</si>
  <si>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</si>
  <si>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</si>
  <si>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</si>
  <si>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</si>
  <si>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</si>
  <si>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</si>
  <si>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</si>
  <si>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</si>
  <si>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</si>
  <si>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</si>
  <si>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</si>
  <si>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</si>
  <si>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</si>
  <si>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</si>
  <si>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</si>
  <si>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</si>
  <si>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</si>
  <si>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</si>
  <si>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</si>
  <si>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</si>
  <si>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</si>
  <si>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</si>
  <si>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</si>
  <si>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</si>
  <si>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</si>
  <si>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</si>
  <si>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</si>
  <si>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</si>
  <si>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</si>
  <si>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</si>
  <si>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</si>
  <si>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</si>
  <si>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</si>
  <si>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</si>
  <si>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</si>
  <si>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</si>
  <si>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</si>
  <si>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</si>
  <si>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</si>
  <si>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</si>
  <si>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</si>
  <si>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</si>
  <si>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</si>
  <si>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</si>
  <si>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</si>
  <si>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</si>
  <si>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</si>
  <si>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</si>
  <si>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</si>
  <si>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</si>
  <si>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</si>
  <si>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</si>
  <si>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</si>
  <si>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</si>
  <si>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</si>
  <si>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</si>
  <si>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</si>
  <si>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</si>
  <si>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</si>
  <si>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</si>
  <si>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</si>
  <si>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</si>
  <si>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</si>
  <si>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</si>
  <si>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</si>
  <si>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</si>
  <si>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</si>
  <si>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</si>
  <si>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</si>
  <si>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</si>
  <si>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</si>
  <si>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</si>
  <si>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</si>
  <si>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</si>
  <si>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</si>
  <si>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</si>
  <si>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</si>
  <si>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</si>
  <si>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</si>
  <si>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</si>
  <si>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</si>
  <si>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</si>
  <si>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</si>
  <si>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</si>
  <si>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</si>
  <si>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</si>
  <si>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</si>
  <si>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</si>
  <si>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</si>
  <si>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</si>
  <si>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</si>
  <si>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</si>
  <si>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</si>
  <si>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</si>
  <si>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</si>
  <si>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</si>
  <si>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</si>
  <si>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</si>
  <si>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</si>
  <si>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</si>
  <si>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</si>
  <si>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</si>
  <si>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</si>
  <si>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</si>
  <si>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</si>
  <si>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</si>
  <si>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</si>
  <si>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</si>
  <si>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</si>
  <si>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</si>
  <si>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</si>
  <si>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</si>
  <si>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</si>
  <si>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</si>
  <si>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</si>
  <si>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</si>
  <si>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</si>
  <si>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</si>
  <si>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</si>
  <si>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</si>
  <si>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</si>
  <si>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</si>
  <si>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</si>
  <si>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</si>
  <si>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</si>
  <si>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</si>
  <si>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</si>
  <si>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</si>
  <si>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</si>
  <si>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</si>
  <si>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</si>
  <si>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</si>
  <si>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</si>
  <si>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</si>
  <si>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</si>
  <si>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</si>
  <si>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</si>
  <si>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</si>
  <si>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</si>
  <si>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</si>
  <si>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</si>
  <si>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</si>
  <si>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</si>
  <si>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</si>
  <si>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</si>
  <si>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</si>
  <si>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</si>
  <si>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</si>
  <si>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</si>
  <si>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</si>
  <si>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</si>
  <si>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</si>
  <si>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</si>
  <si>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</si>
  <si>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</si>
  <si>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</si>
  <si>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</si>
  <si>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</si>
  <si>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</si>
  <si>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</si>
  <si>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</si>
  <si>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</si>
  <si>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</si>
  <si>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</si>
  <si>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</si>
  <si>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</si>
  <si>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</si>
  <si>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</si>
  <si>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</si>
  <si>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</si>
  <si>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</si>
  <si>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</si>
  <si>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</si>
  <si>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</si>
  <si>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</si>
  <si>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</si>
  <si>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</si>
  <si>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</si>
  <si>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</si>
  <si>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</si>
  <si>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</si>
  <si>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</si>
  <si>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</si>
  <si>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</si>
  <si>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</si>
  <si>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</si>
  <si>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</si>
  <si>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</si>
  <si>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</si>
  <si>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</si>
  <si>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</si>
  <si>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</si>
  <si>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</si>
  <si>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</si>
  <si>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</si>
  <si>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</si>
  <si>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</si>
  <si>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</si>
  <si>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</si>
  <si>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</si>
  <si>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</si>
  <si>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</si>
  <si>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</si>
  <si>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</si>
  <si>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</si>
  <si>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</si>
  <si>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</si>
  <si>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</si>
  <si>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</si>
  <si>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</si>
  <si>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</si>
  <si>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</si>
  <si>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</si>
  <si>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</si>
  <si>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</si>
  <si>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</si>
  <si>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</si>
  <si>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</si>
  <si>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</si>
  <si>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</si>
  <si>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</si>
  <si>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</si>
  <si>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</si>
  <si>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</si>
  <si>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</si>
  <si>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</si>
  <si>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</si>
  <si>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</si>
  <si>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</si>
  <si>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</si>
  <si>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</si>
  <si>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</si>
  <si>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</si>
  <si>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</si>
  <si>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</si>
  <si>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</si>
  <si>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</si>
  <si>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</si>
  <si>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</si>
  <si>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</si>
  <si>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</si>
  <si>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</si>
  <si>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</si>
  <si>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</si>
  <si>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</si>
  <si>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</si>
  <si>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</si>
  <si>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</si>
  <si>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</si>
  <si>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</si>
  <si>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</si>
  <si>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</si>
  <si>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</si>
  <si>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</si>
  <si>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</si>
  <si>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</si>
  <si>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</si>
  <si>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</si>
  <si>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</si>
  <si>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</si>
  <si>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</si>
  <si>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</si>
  <si>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</si>
  <si>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</si>
  <si>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</si>
  <si>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</si>
  <si>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</si>
  <si>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</si>
  <si>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</si>
  <si>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</si>
  <si>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</si>
  <si>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</si>
  <si>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</si>
  <si>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</si>
  <si>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</si>
  <si>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</si>
  <si>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</si>
  <si>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</si>
  <si>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</si>
  <si>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</si>
  <si>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</si>
  <si>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</si>
  <si>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</si>
  <si>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</si>
  <si>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</si>
  <si>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</si>
  <si>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</si>
  <si>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</si>
  <si>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</si>
  <si>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</si>
  <si>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</si>
  <si>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</si>
  <si>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</si>
  <si>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</si>
  <si>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</si>
  <si>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</si>
  <si>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</si>
  <si>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</si>
  <si>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</si>
  <si>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</si>
  <si>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</si>
  <si>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</si>
  <si>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</si>
  <si>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</si>
  <si>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</si>
  <si>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</si>
  <si>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</si>
  <si>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</si>
  <si>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</si>
  <si>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</si>
  <si>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</si>
  <si>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</si>
  <si>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</si>
  <si>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</si>
  <si>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</si>
  <si>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</si>
  <si>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</si>
  <si>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</si>
  <si>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</si>
  <si>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</si>
  <si>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</si>
  <si>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</si>
  <si>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</si>
  <si>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</si>
  <si>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</si>
  <si>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</si>
  <si>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</si>
  <si>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</si>
  <si>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</si>
  <si>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</si>
  <si>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</si>
  <si>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</si>
  <si>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</si>
  <si>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</si>
  <si>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</si>
  <si>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</si>
  <si>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</si>
  <si>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</si>
  <si>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</si>
  <si>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</si>
  <si>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</si>
  <si>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</si>
  <si>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</si>
  <si>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</si>
  <si>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</si>
  <si>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</si>
  <si>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</si>
  <si>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</si>
  <si>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</si>
  <si>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</si>
  <si>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</si>
  <si>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</si>
  <si>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</si>
  <si>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</si>
  <si>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</si>
  <si>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</si>
  <si>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</si>
  <si>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</si>
  <si>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</si>
  <si>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</si>
  <si>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</si>
  <si>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</si>
  <si>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</si>
  <si>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</si>
  <si>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</si>
  <si>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</si>
  <si>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</si>
  <si>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</si>
  <si>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</si>
  <si>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</si>
  <si>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</si>
  <si>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</si>
  <si>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</si>
  <si>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</si>
  <si>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</si>
  <si>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</si>
  <si>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</si>
  <si>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</si>
  <si>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</si>
  <si>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</si>
  <si>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</si>
  <si>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</si>
  <si>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</si>
  <si>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</si>
  <si>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</si>
  <si>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</si>
  <si>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</si>
  <si>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</si>
  <si>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</si>
  <si>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</si>
  <si>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</si>
  <si>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</si>
  <si>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</si>
  <si>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</si>
  <si>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</si>
  <si>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</si>
  <si>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</si>
  <si>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</si>
  <si>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</si>
  <si>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</si>
  <si>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</si>
  <si>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</si>
  <si>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</si>
  <si>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</si>
  <si>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</si>
  <si>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</si>
  <si>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</si>
  <si>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</si>
  <si>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</si>
  <si>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</si>
  <si>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</si>
  <si>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</si>
  <si>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</si>
  <si>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</si>
  <si>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</si>
  <si>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</si>
  <si>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</si>
  <si>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</si>
  <si>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</si>
  <si>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</si>
  <si>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</si>
  <si>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</si>
  <si>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</si>
  <si>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</si>
  <si>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</si>
  <si>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</si>
  <si>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</si>
  <si>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</si>
  <si>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</si>
  <si>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</si>
  <si>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</si>
  <si>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</si>
  <si>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</si>
  <si>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</si>
  <si>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</si>
  <si>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</si>
  <si>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</si>
  <si>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</si>
  <si>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</si>
  <si>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</si>
  <si>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</si>
  <si>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</si>
  <si>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</si>
  <si>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</si>
  <si>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</si>
  <si>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</si>
  <si>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</si>
  <si>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</si>
  <si>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</si>
  <si>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</si>
  <si>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</si>
  <si>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</si>
  <si>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</si>
  <si>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</si>
  <si>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</si>
  <si>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</si>
  <si>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</si>
  <si>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</si>
  <si>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</si>
  <si>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</si>
  <si>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</si>
  <si>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</si>
  <si>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</si>
  <si>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</si>
  <si>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</si>
  <si>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</si>
  <si>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</si>
  <si>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</si>
  <si>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</si>
  <si>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</si>
  <si>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</si>
  <si>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</si>
  <si>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</si>
  <si>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</si>
  <si>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</si>
  <si>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</si>
  <si>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</si>
  <si>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</si>
  <si>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</si>
  <si>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</si>
  <si>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</si>
  <si>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</si>
  <si>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</si>
  <si>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</si>
  <si>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</si>
  <si>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</si>
  <si>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</si>
  <si>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</si>
  <si>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</si>
  <si>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</si>
  <si>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</si>
  <si>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</si>
  <si>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</si>
  <si>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</si>
  <si>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</si>
  <si>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</si>
  <si>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</si>
  <si>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</si>
  <si>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</si>
  <si>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</si>
  <si>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</si>
  <si>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</si>
  <si>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</si>
  <si>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</si>
  <si>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</si>
  <si>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</si>
  <si>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</si>
  <si>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</si>
  <si>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</si>
  <si>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</si>
  <si>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</si>
  <si>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</si>
  <si>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</si>
  <si>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</si>
  <si>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</si>
  <si>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</si>
  <si>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</si>
  <si>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</si>
  <si>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</si>
  <si>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</si>
  <si>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</si>
  <si>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</si>
  <si>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</si>
  <si>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</si>
  <si>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</si>
  <si>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</si>
  <si>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</si>
  <si>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</si>
  <si>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</si>
  <si>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</si>
  <si>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</si>
  <si>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</si>
  <si>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</si>
  <si>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</si>
  <si>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</si>
  <si>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</si>
  <si>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</si>
  <si>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</si>
  <si>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</si>
  <si>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</si>
  <si>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</si>
  <si>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</si>
  <si>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</si>
  <si>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</si>
  <si>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</si>
  <si>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</si>
  <si>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</si>
  <si>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</si>
  <si>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</si>
  <si>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</si>
  <si>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</si>
  <si>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</si>
  <si>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</si>
  <si>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</si>
  <si>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</si>
  <si>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</si>
  <si>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</si>
  <si>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</si>
  <si>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</si>
  <si>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</si>
  <si>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</si>
  <si>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</si>
  <si>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</si>
  <si>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</si>
  <si>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</si>
  <si>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</si>
  <si>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</si>
  <si>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</si>
  <si>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</si>
  <si>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</si>
  <si>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</si>
  <si>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</si>
  <si>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</si>
  <si>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</si>
  <si>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</si>
  <si>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</si>
  <si>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</si>
  <si>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</si>
  <si>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</si>
  <si>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</si>
  <si>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</si>
  <si>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</si>
  <si>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</si>
  <si>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</si>
  <si>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</si>
  <si>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</si>
  <si>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</si>
  <si>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</si>
  <si>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</si>
  <si>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</si>
  <si>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</si>
  <si>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</si>
  <si>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</si>
  <si>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</si>
  <si>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</si>
  <si>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</si>
  <si>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</si>
  <si>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</si>
  <si>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</si>
  <si>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</si>
  <si>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</si>
  <si>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</si>
  <si>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</si>
  <si>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</si>
  <si>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</si>
  <si>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</si>
  <si>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</si>
  <si>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</si>
  <si>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</si>
  <si>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</si>
  <si>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</si>
  <si>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</si>
  <si>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</si>
  <si>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</si>
  <si>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</si>
  <si>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</si>
  <si>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</si>
  <si>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</si>
  <si>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</si>
  <si>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</si>
  <si>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</si>
  <si>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</si>
  <si>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</si>
  <si>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</si>
  <si>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</si>
  <si>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</si>
  <si>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</si>
  <si>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</si>
  <si>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</si>
  <si>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</si>
  <si>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</si>
  <si>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</si>
  <si>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</si>
  <si>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</si>
  <si>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</si>
  <si>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</si>
  <si>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</si>
  <si>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</si>
  <si>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</si>
  <si>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</si>
  <si>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</si>
  <si>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</si>
  <si>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</si>
  <si>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</si>
  <si>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</si>
  <si>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</si>
  <si>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</si>
  <si>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</si>
  <si>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</si>
  <si>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</si>
  <si>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</si>
  <si>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</si>
  <si>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</si>
  <si>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</si>
  <si>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</si>
  <si>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</si>
  <si>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</si>
  <si>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</si>
  <si>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</si>
  <si>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</si>
  <si>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</si>
  <si>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</si>
  <si>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</si>
  <si>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</si>
  <si>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</si>
  <si>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</si>
  <si>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</si>
  <si>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</si>
  <si>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</si>
  <si>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</si>
  <si>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</si>
  <si>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</si>
  <si>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</si>
  <si>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</si>
  <si>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</si>
  <si>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</si>
  <si>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</si>
  <si>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</si>
  <si>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</si>
  <si>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</si>
  <si>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</si>
  <si>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</si>
  <si>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</si>
  <si>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</si>
  <si>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</si>
  <si>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</si>
  <si>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</si>
  <si>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</si>
  <si>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</si>
  <si>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</si>
  <si>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</si>
  <si>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</si>
  <si>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</si>
  <si>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</si>
  <si>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</si>
  <si>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</si>
  <si>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</si>
  <si>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</si>
  <si>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</si>
  <si>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</si>
  <si>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</si>
  <si>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</si>
  <si>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</si>
  <si>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</si>
  <si>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</si>
  <si>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</si>
  <si>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</si>
  <si>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</si>
  <si>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</si>
  <si>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</si>
  <si>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</si>
  <si>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</si>
  <si>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</si>
  <si>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</si>
  <si>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</si>
  <si>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</si>
  <si>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</si>
  <si>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</si>
  <si>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</si>
  <si>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</si>
  <si>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</si>
  <si>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</si>
  <si>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</si>
  <si>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</si>
  <si>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</si>
  <si>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</si>
  <si>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</si>
  <si>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</si>
  <si>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</si>
  <si>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</si>
  <si>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</si>
  <si>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</si>
  <si>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</si>
  <si>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</si>
  <si>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</si>
  <si>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</si>
  <si>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</si>
  <si>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</si>
  <si>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</si>
  <si>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</si>
  <si>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</si>
  <si>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</si>
  <si>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</si>
  <si>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</si>
  <si>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</si>
  <si>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</si>
  <si>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</si>
  <si>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</si>
  <si>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</si>
  <si>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</si>
  <si>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</si>
  <si>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</si>
  <si>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</si>
  <si>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</si>
  <si>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</si>
  <si>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</si>
  <si>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</si>
  <si>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</si>
  <si>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</si>
  <si>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</si>
  <si>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</si>
  <si>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</si>
  <si>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</si>
  <si>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</si>
  <si>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</si>
  <si>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</si>
  <si>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</si>
  <si>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</si>
  <si>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</si>
  <si>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</si>
  <si>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</si>
  <si>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</si>
  <si>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</si>
  <si>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</si>
  <si>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</si>
  <si>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</si>
  <si>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</si>
  <si>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</si>
  <si>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</si>
  <si>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</si>
  <si>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</si>
  <si>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</si>
  <si>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</si>
  <si>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</si>
  <si>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</si>
  <si>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</si>
  <si>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</si>
  <si>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</si>
  <si>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</si>
  <si>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</si>
  <si>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</si>
  <si>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</si>
  <si>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</si>
  <si>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</si>
  <si>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</si>
  <si>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</si>
  <si>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</si>
  <si>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</si>
  <si>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</si>
  <si>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</si>
  <si>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</si>
  <si>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</si>
  <si>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</si>
  <si>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</si>
  <si>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</si>
  <si>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</si>
  <si>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</si>
  <si>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</si>
  <si>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</si>
  <si>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</si>
  <si>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</si>
  <si>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</si>
  <si>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</si>
  <si>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</si>
  <si>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</si>
  <si>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</si>
  <si>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</si>
  <si>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</si>
  <si>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</si>
  <si>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</si>
  <si>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</si>
  <si>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</si>
  <si>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</si>
  <si>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</si>
  <si>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</si>
  <si>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</si>
  <si>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</si>
  <si>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</si>
  <si>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</si>
  <si>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</si>
  <si>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</si>
  <si>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</si>
  <si>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</si>
  <si>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</si>
  <si>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</si>
  <si>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</si>
  <si>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</si>
  <si>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</si>
  <si>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</si>
  <si>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</si>
  <si>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</si>
  <si>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</si>
  <si>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</si>
  <si>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</si>
  <si>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</si>
  <si>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</si>
  <si>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</si>
  <si>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</si>
  <si>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</si>
  <si>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</si>
  <si>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</si>
  <si>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</si>
  <si>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</si>
  <si>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</si>
  <si>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</si>
  <si>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</si>
  <si>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</si>
  <si>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</si>
  <si>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</si>
  <si>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</si>
  <si>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</si>
  <si>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</si>
  <si>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</si>
  <si>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</si>
  <si>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</si>
  <si>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</si>
  <si>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</si>
  <si>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</si>
  <si>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</si>
  <si>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</si>
  <si>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</si>
  <si>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</si>
  <si>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</si>
  <si>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</si>
  <si>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</si>
  <si>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</si>
  <si>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</si>
  <si>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</si>
  <si>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</si>
  <si>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</si>
  <si>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</si>
  <si>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</si>
  <si>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</si>
  <si>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</si>
  <si>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</si>
  <si>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</si>
  <si>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</si>
  <si>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</si>
  <si>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</si>
  <si>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</si>
  <si>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</si>
  <si>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</si>
  <si>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</si>
  <si>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</si>
  <si>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</si>
  <si>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</si>
  <si>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</si>
  <si>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</si>
  <si>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</si>
  <si>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</si>
  <si>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</si>
  <si>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</si>
  <si>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</si>
  <si>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</si>
  <si>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</si>
  <si>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</si>
  <si>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</si>
  <si>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</si>
  <si>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</si>
  <si>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</si>
  <si>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</si>
  <si>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</si>
  <si>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</si>
  <si>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</si>
  <si>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</si>
  <si>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</si>
  <si>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</si>
  <si>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</si>
  <si>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</si>
  <si>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</si>
  <si>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</si>
  <si>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</si>
  <si>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</si>
  <si>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</si>
  <si>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</si>
  <si>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</si>
  <si>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</si>
  <si>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</si>
  <si>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</si>
  <si>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</si>
  <si>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</si>
  <si>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</si>
  <si>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</si>
  <si>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</si>
  <si>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</si>
  <si>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</si>
  <si>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</si>
  <si>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</si>
  <si>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</si>
  <si>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</si>
  <si>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</si>
  <si>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</si>
  <si>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</si>
  <si>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</si>
  <si>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</si>
  <si>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</si>
  <si>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</si>
  <si>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</si>
  <si>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</si>
  <si>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</si>
  <si>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</si>
  <si>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</si>
  <si>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</si>
  <si>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</si>
  <si>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</si>
  <si>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</si>
  <si>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</si>
  <si>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</si>
  <si>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</si>
  <si>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</si>
  <si>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</si>
  <si>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</si>
  <si>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</si>
  <si>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</si>
  <si>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</si>
  <si>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</si>
  <si>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</si>
  <si>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</si>
  <si>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</si>
  <si>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</si>
  <si>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</si>
  <si>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</si>
  <si>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</si>
  <si>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</si>
  <si>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</si>
  <si>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</si>
  <si>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</si>
  <si>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</si>
  <si>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</si>
  <si>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</si>
  <si>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</si>
  <si>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</si>
  <si>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</si>
  <si>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</si>
  <si>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</si>
  <si>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</si>
  <si>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</si>
  <si>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</si>
  <si>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</si>
  <si>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</si>
  <si>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</si>
  <si>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</si>
  <si>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</si>
  <si>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</si>
  <si>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</si>
  <si>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</si>
  <si>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</si>
  <si>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</si>
  <si>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</si>
  <si>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</si>
  <si>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</si>
  <si>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</si>
  <si>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</si>
  <si>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</si>
  <si>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</si>
  <si>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</si>
  <si>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</si>
  <si>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</si>
  <si>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</si>
  <si>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</si>
  <si>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</si>
  <si>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</si>
  <si>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</si>
  <si>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</si>
  <si>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</si>
  <si>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</si>
  <si>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</si>
  <si>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</si>
  <si>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</si>
  <si>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</si>
  <si>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</si>
  <si>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</si>
  <si>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</si>
  <si>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</si>
  <si>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</si>
  <si>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</si>
  <si>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</si>
  <si>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</si>
  <si>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</si>
  <si>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</si>
  <si>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</si>
  <si>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</si>
  <si>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</si>
  <si>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</si>
  <si>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</si>
  <si>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</si>
  <si>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</si>
  <si>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</si>
  <si>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</si>
  <si>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</si>
  <si>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</si>
  <si>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</si>
  <si>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</si>
  <si>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</si>
  <si>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</si>
  <si>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</si>
  <si>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</si>
  <si>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</si>
  <si>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</si>
  <si>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</si>
  <si>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</si>
  <si>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</si>
  <si>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</si>
  <si>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</si>
  <si>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</si>
  <si>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</si>
  <si>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</si>
  <si>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</si>
  <si>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</si>
  <si>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</si>
  <si>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</si>
  <si>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</si>
  <si>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</si>
  <si>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</si>
  <si>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</si>
  <si>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</si>
  <si>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</si>
  <si>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</si>
  <si>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</si>
  <si>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</si>
  <si>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</si>
  <si>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</si>
  <si>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</si>
  <si>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</si>
  <si>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</si>
  <si>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</si>
  <si>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</si>
  <si>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</si>
  <si>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</si>
  <si>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</si>
  <si>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</si>
  <si>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</si>
  <si>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</si>
  <si>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</si>
  <si>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</si>
  <si>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</si>
  <si>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</si>
  <si>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</si>
  <si>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</si>
  <si>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</si>
  <si>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</si>
  <si>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</si>
  <si>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</si>
  <si>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</si>
  <si>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</si>
  <si>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</si>
  <si>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</si>
  <si>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</si>
  <si>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</si>
  <si>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</si>
  <si>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</si>
  <si>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</si>
  <si>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</si>
  <si>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</si>
  <si>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</si>
  <si>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</si>
  <si>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</si>
  <si>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</si>
  <si>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</si>
  <si>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</si>
  <si>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</si>
  <si>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</si>
  <si>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</si>
  <si>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</si>
  <si>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</si>
  <si>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</si>
  <si>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</si>
  <si>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</si>
  <si>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</si>
  <si>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</si>
  <si>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</si>
  <si>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</si>
  <si>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</si>
  <si>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</si>
  <si>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</si>
  <si>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</si>
  <si>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</si>
  <si>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</si>
  <si>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</si>
  <si>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</si>
  <si>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</si>
  <si>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</si>
  <si>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</si>
  <si>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</si>
  <si>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</si>
  <si>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</si>
  <si>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</si>
  <si>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</si>
  <si>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</si>
  <si>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</si>
  <si>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</si>
  <si>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</si>
  <si>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</si>
  <si>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</si>
  <si>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</si>
  <si>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</si>
  <si>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</si>
  <si>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</si>
  <si>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</si>
  <si>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</si>
  <si>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</si>
  <si>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</si>
  <si>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</si>
  <si>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</si>
  <si>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</si>
  <si>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</si>
  <si>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</si>
  <si>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</si>
  <si>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</si>
  <si>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</si>
  <si>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</si>
  <si>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</si>
  <si>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</si>
  <si>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</si>
  <si>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</si>
  <si>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</si>
  <si>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</si>
  <si>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</si>
  <si>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</si>
  <si>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</si>
  <si>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</si>
  <si>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</si>
  <si>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</si>
  <si>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</si>
  <si>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</si>
  <si>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</si>
  <si>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</si>
  <si>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</si>
  <si>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</si>
  <si>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</si>
  <si>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</si>
  <si>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</si>
  <si>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</si>
  <si>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</si>
  <si>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</si>
  <si>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</si>
  <si>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</si>
  <si>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</si>
  <si>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</si>
  <si>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</si>
  <si>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</si>
  <si>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</si>
  <si>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</si>
  <si>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</si>
  <si>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</si>
  <si>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</si>
  <si>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</si>
  <si>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</si>
  <si>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</si>
  <si>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</si>
  <si>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</si>
  <si>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</si>
  <si>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</si>
  <si>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</si>
  <si>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</si>
  <si>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</si>
  <si>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</si>
  <si>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</si>
  <si>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</si>
  <si>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</si>
  <si>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</si>
  <si>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</si>
  <si>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</si>
  <si>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</si>
  <si>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</si>
  <si>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</si>
  <si>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</si>
  <si>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</si>
  <si>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</si>
  <si>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</si>
  <si>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</si>
  <si>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</si>
  <si>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</si>
  <si>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</si>
  <si>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</si>
  <si>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</si>
  <si>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</si>
  <si>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</si>
  <si>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</si>
  <si>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</si>
  <si>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</si>
  <si>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</si>
  <si>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</si>
  <si>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</si>
  <si>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</si>
  <si>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</si>
  <si>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</si>
  <si>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</si>
  <si>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</si>
  <si>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</si>
  <si>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</si>
  <si>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</si>
  <si>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</si>
  <si>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</si>
  <si>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</si>
  <si>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</si>
  <si>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</si>
  <si>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</si>
  <si>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</si>
  <si>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</si>
  <si>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</si>
  <si>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</si>
  <si>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</si>
  <si>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</si>
  <si>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</si>
  <si>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</si>
  <si>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</si>
  <si>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</si>
  <si>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</si>
  <si>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</si>
  <si>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</si>
  <si>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</si>
  <si>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</si>
  <si>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</si>
  <si>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</si>
  <si>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</si>
  <si>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</si>
  <si>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</si>
  <si>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</si>
  <si>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</si>
  <si>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</si>
  <si>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</si>
  <si>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</si>
  <si>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</si>
  <si>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</si>
  <si>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</si>
  <si>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</si>
  <si>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</si>
  <si>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</si>
  <si>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</si>
  <si>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</si>
  <si>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</si>
  <si>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</si>
  <si>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</si>
  <si>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</si>
  <si>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</si>
  <si>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</si>
  <si>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</si>
  <si>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</si>
  <si>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</si>
  <si>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</si>
  <si>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</si>
  <si>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</si>
  <si>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</si>
  <si>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</si>
  <si>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</si>
  <si>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</si>
  <si>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</si>
  <si>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</si>
  <si>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</si>
  <si>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</si>
  <si>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</si>
  <si>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</si>
  <si>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</si>
  <si>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</si>
  <si>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</si>
  <si>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</si>
  <si>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</si>
  <si>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</si>
  <si>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</si>
  <si>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</si>
  <si>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</si>
  <si>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</si>
  <si>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</si>
  <si>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</si>
  <si>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</si>
  <si>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</si>
  <si>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</si>
  <si>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</si>
  <si>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</si>
  <si>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</si>
  <si>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</si>
  <si>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</si>
  <si>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</si>
  <si>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</si>
  <si>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</si>
  <si>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</si>
  <si>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</si>
  <si>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</si>
  <si>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</si>
  <si>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</si>
  <si>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</si>
  <si>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</si>
  <si>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</si>
  <si>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</si>
  <si>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</si>
  <si>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</si>
  <si>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</si>
  <si>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</si>
  <si>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</si>
  <si>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</si>
  <si>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</si>
  <si>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</si>
  <si>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</si>
  <si>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</si>
  <si>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</si>
  <si>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</si>
  <si>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</si>
  <si>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</si>
  <si>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</si>
  <si>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</si>
  <si>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</si>
  <si>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</si>
  <si>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</si>
  <si>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</si>
  <si>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</si>
  <si>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</si>
  <si>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</si>
  <si>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</si>
  <si>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</si>
  <si>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</si>
  <si>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</si>
  <si>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</si>
  <si>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</si>
  <si>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</si>
  <si>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</si>
  <si>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</si>
  <si>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</si>
  <si>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</si>
  <si>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</si>
  <si>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</si>
  <si>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</si>
  <si>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</si>
  <si>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</si>
  <si>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</si>
  <si>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</si>
  <si>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</si>
  <si>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</si>
  <si>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</si>
  <si>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</si>
  <si>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</si>
  <si>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</si>
  <si>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</si>
  <si>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</si>
  <si>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</si>
  <si>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</si>
  <si>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</si>
  <si>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</si>
  <si>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</si>
  <si>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</si>
  <si>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</si>
  <si>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</si>
  <si>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</si>
  <si>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</si>
  <si>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</si>
  <si>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</si>
  <si>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</si>
  <si>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</si>
  <si>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</si>
  <si>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</si>
  <si>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</si>
  <si>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</si>
  <si>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</si>
  <si>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</si>
  <si>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</si>
  <si>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</si>
  <si>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</si>
  <si>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</si>
  <si>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</si>
  <si>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</si>
  <si>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</si>
  <si>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</si>
  <si>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</si>
  <si>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</si>
  <si>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</si>
  <si>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</si>
  <si>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</si>
  <si>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</si>
  <si>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</si>
  <si>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</si>
  <si>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</si>
  <si>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</si>
  <si>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</si>
  <si>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</si>
  <si>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</si>
  <si>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</si>
  <si>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</si>
  <si>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</si>
  <si>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</si>
  <si>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</si>
  <si>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</si>
  <si>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</si>
  <si>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</si>
  <si>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</si>
  <si>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</si>
  <si>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</si>
  <si>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</si>
  <si>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</si>
  <si>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</si>
  <si>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</si>
  <si>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</si>
  <si>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</si>
  <si>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</si>
  <si>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</si>
  <si>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</si>
  <si>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</si>
  <si>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</si>
  <si>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</si>
  <si>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</si>
  <si>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</si>
  <si>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</si>
  <si>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</si>
  <si>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</si>
  <si>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</si>
  <si>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</si>
  <si>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</si>
  <si>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</si>
  <si>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</si>
  <si>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</si>
  <si>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</si>
  <si>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</si>
  <si>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</si>
  <si>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</si>
  <si>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</si>
  <si>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</si>
  <si>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</si>
  <si>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</si>
  <si>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</si>
  <si>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</si>
  <si>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</si>
  <si>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</si>
  <si>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</si>
  <si>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</si>
  <si>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</si>
  <si>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</si>
  <si>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</si>
  <si>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</si>
  <si>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</si>
  <si>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</si>
  <si>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</si>
  <si>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</si>
  <si>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</si>
  <si>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</si>
  <si>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</si>
  <si>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</si>
  <si>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</si>
  <si>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</si>
  <si>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</si>
  <si>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</si>
  <si>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</si>
  <si>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</si>
  <si>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</si>
  <si>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</si>
  <si>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</si>
  <si>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</si>
  <si>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</si>
  <si>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</si>
  <si>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</si>
  <si>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</si>
  <si>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</si>
  <si>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</si>
  <si>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</si>
  <si>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</si>
  <si>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</si>
  <si>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</si>
  <si>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</si>
  <si>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</si>
  <si>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</si>
  <si>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</si>
  <si>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</si>
  <si>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</si>
  <si>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</si>
  <si>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</si>
  <si>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</si>
  <si>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</si>
  <si>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</si>
  <si>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</si>
  <si>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</si>
  <si>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</si>
  <si>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</si>
  <si>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</si>
  <si>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</si>
  <si>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</si>
  <si>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</si>
  <si>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</si>
  <si>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</si>
  <si>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</si>
  <si>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</si>
  <si>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</si>
  <si>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</si>
  <si>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</si>
  <si>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</si>
  <si>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</si>
  <si>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</si>
  <si>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</si>
  <si>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</si>
  <si>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</si>
  <si>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</si>
  <si>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</si>
  <si>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</si>
  <si>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</si>
  <si>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</si>
  <si>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</si>
  <si>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</si>
  <si>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</si>
  <si>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</si>
  <si>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</si>
  <si>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</si>
  <si>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</si>
  <si>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</si>
  <si>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</si>
  <si>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</si>
  <si>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</si>
  <si>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</si>
  <si>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</si>
  <si>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</si>
  <si>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</si>
  <si>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</si>
  <si>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</si>
  <si>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</si>
  <si>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</si>
  <si>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</si>
  <si>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</si>
  <si>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</si>
  <si>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</si>
  <si>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</si>
  <si>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</si>
  <si>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</si>
  <si>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</si>
  <si>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</si>
  <si>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</si>
  <si>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</si>
  <si>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</si>
  <si>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</si>
  <si>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</si>
  <si>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</si>
  <si>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</si>
  <si>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</si>
  <si>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</si>
  <si>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</si>
  <si>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</si>
  <si>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</si>
  <si>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</si>
  <si>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</si>
  <si>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</si>
  <si>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</si>
  <si>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</si>
  <si>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</si>
  <si>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</si>
  <si>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</si>
  <si>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</si>
  <si>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</si>
  <si>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</si>
  <si>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</si>
  <si>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</si>
  <si>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</si>
  <si>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</si>
  <si>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</si>
  <si>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</si>
  <si>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</si>
  <si>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</si>
  <si>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</si>
  <si>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</si>
  <si>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</si>
  <si>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</si>
  <si>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</si>
  <si>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</si>
  <si>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</si>
  <si>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</si>
  <si>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</si>
  <si>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</si>
  <si>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</si>
  <si>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</si>
  <si>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</si>
  <si>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</si>
  <si>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</si>
  <si>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</si>
  <si>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</si>
  <si>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</si>
  <si>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</si>
  <si>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</si>
  <si>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</si>
  <si>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</si>
  <si>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</si>
  <si>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</si>
  <si>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</si>
  <si>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</si>
  <si>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</si>
  <si>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</si>
  <si>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</si>
  <si>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</si>
  <si>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</si>
  <si>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</si>
  <si>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</si>
  <si>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</si>
  <si>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</si>
  <si>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</si>
  <si>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</si>
  <si>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</si>
  <si>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</si>
  <si>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</si>
  <si>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</si>
  <si>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</si>
  <si>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</si>
  <si>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</si>
  <si>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</si>
  <si>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</si>
  <si>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</si>
  <si>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</si>
  <si>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</si>
  <si>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</si>
  <si>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</si>
  <si>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</si>
  <si>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</si>
  <si>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</si>
  <si>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</si>
  <si>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</si>
  <si>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</si>
  <si>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</si>
  <si>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</si>
  <si>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</si>
  <si>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</si>
  <si>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</si>
  <si>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</si>
  <si>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</si>
  <si>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</si>
  <si>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</si>
  <si>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</si>
  <si>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</si>
  <si>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</si>
  <si>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</si>
  <si>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</si>
  <si>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</si>
  <si>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</si>
  <si>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</si>
  <si>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</si>
  <si>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</si>
  <si>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</si>
  <si>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</si>
  <si>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</si>
  <si>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</si>
  <si>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</si>
  <si>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</si>
  <si>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</si>
  <si>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</si>
  <si>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</si>
  <si>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</si>
  <si>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</si>
  <si>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</si>
  <si>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</si>
  <si>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</si>
  <si>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</si>
  <si>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</si>
  <si>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</si>
  <si>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</si>
  <si>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</si>
  <si>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</si>
  <si>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</si>
  <si>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</si>
  <si>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</si>
  <si>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</si>
  <si>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</si>
  <si>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</si>
  <si>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</si>
  <si>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</si>
  <si>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</si>
  <si>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</si>
  <si>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</si>
  <si>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</si>
  <si>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</si>
  <si>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</si>
  <si>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</si>
  <si>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</si>
  <si>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</si>
  <si>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</si>
  <si>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</si>
  <si>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</si>
  <si>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</si>
  <si>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</si>
  <si>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</si>
  <si>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</si>
  <si>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</si>
  <si>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</si>
  <si>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</si>
  <si>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</si>
  <si>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</si>
  <si>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</si>
  <si>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</si>
  <si>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</si>
  <si>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</si>
  <si>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</si>
  <si>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</si>
  <si>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</si>
  <si>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</si>
  <si>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</si>
  <si>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</si>
  <si>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</si>
  <si>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</si>
  <si>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</si>
  <si>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</si>
  <si>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</si>
  <si>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</si>
  <si>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</si>
  <si>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</si>
  <si>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</si>
  <si>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</si>
  <si>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</si>
  <si>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</si>
  <si>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</si>
  <si>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</si>
  <si>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</si>
  <si>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</si>
  <si>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</si>
  <si>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</si>
  <si>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</si>
  <si>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</si>
  <si>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</si>
  <si>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</si>
  <si>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</si>
  <si>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</si>
  <si>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</si>
  <si>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</si>
  <si>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</si>
  <si>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</si>
  <si>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</si>
  <si>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</si>
  <si>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</si>
  <si>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</si>
  <si>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</si>
  <si>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</si>
  <si>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</si>
  <si>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</si>
  <si>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</si>
  <si>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</si>
  <si>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</si>
  <si>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</si>
  <si>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</si>
  <si>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</si>
  <si>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</si>
  <si>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</si>
  <si>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</si>
  <si>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</si>
  <si>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</si>
  <si>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</si>
  <si>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</si>
  <si>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</si>
  <si>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</si>
  <si>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</si>
  <si>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</si>
  <si>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</si>
  <si>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</si>
  <si>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</si>
  <si>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</si>
  <si>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</si>
  <si>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</si>
  <si>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</si>
  <si>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</si>
  <si>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</si>
  <si>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</si>
  <si>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</si>
  <si>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</si>
  <si>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</si>
  <si>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</si>
  <si>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</si>
  <si>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</si>
  <si>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</si>
  <si>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</si>
  <si>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</si>
  <si>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</si>
  <si>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</si>
  <si>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</si>
  <si>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</si>
  <si>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</si>
  <si>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</si>
  <si>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</si>
  <si>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</si>
  <si>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</si>
  <si>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</si>
  <si>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</si>
  <si>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</si>
  <si>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</si>
  <si>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</si>
  <si>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</si>
  <si>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</si>
  <si>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</si>
  <si>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</si>
  <si>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</si>
  <si>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</si>
  <si>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</si>
  <si>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</si>
  <si>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</si>
  <si>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</si>
  <si>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</si>
  <si>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</si>
  <si>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</si>
  <si>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</si>
  <si>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</si>
  <si>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</si>
  <si>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</si>
  <si>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</si>
  <si>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</si>
  <si>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</si>
  <si>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</si>
  <si>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</si>
  <si>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</si>
  <si>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</si>
  <si>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</si>
  <si>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</si>
  <si>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</si>
  <si>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</si>
  <si>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</si>
  <si>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</si>
  <si>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</si>
  <si>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</si>
  <si>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</si>
  <si>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</si>
  <si>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</si>
  <si>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</si>
  <si>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</si>
  <si>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</si>
  <si>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</si>
  <si>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</si>
  <si>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</si>
  <si>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</si>
  <si>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</si>
  <si>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</si>
  <si>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</si>
  <si>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</si>
  <si>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</si>
  <si>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</si>
  <si>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</si>
  <si>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</si>
  <si>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</si>
  <si>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</si>
  <si>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</si>
  <si>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</si>
  <si>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</si>
  <si>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</si>
  <si>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</si>
  <si>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</si>
  <si>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</si>
  <si>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</si>
  <si>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</si>
  <si>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</si>
  <si>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</si>
  <si>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</si>
  <si>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</si>
  <si>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</si>
  <si>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</si>
  <si>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</si>
  <si>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</si>
  <si>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</si>
  <si>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</si>
  <si>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</si>
  <si>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</si>
  <si>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</si>
  <si>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</si>
  <si>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</si>
  <si>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</si>
  <si>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</si>
  <si>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</si>
  <si>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</si>
  <si>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</si>
  <si>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</si>
  <si>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</si>
  <si>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</si>
  <si>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</si>
  <si>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</si>
  <si>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</si>
  <si>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</si>
  <si>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</si>
  <si>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</si>
  <si>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</si>
  <si>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</si>
  <si>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</si>
  <si>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</si>
  <si>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</si>
  <si>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</si>
  <si>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</si>
  <si>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</si>
  <si>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</si>
  <si>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</si>
  <si>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</si>
  <si>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</si>
  <si>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</si>
  <si>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</si>
  <si>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</si>
  <si>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</si>
  <si>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</si>
  <si>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</si>
  <si>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</si>
  <si>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</si>
  <si>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</si>
  <si>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</si>
  <si>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</si>
  <si>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</si>
  <si>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</si>
  <si>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</si>
  <si>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</si>
  <si>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</si>
  <si>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</si>
  <si>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</si>
  <si>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</si>
  <si>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</si>
  <si>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</si>
  <si>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</si>
  <si>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</si>
  <si>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</si>
  <si>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</si>
  <si>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</si>
  <si>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</si>
  <si>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</si>
  <si>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</si>
  <si>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</si>
  <si>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</si>
  <si>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</si>
  <si>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</si>
  <si>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</si>
  <si>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</si>
  <si>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</si>
  <si>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</si>
  <si>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</si>
  <si>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</si>
  <si>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</si>
  <si>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</si>
  <si>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</si>
  <si>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</si>
  <si>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</si>
  <si>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</si>
  <si>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</si>
  <si>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</si>
  <si>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</si>
  <si>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</si>
  <si>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</si>
  <si>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</si>
  <si>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</si>
  <si>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</si>
  <si>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</si>
  <si>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</si>
  <si>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</si>
  <si>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</si>
  <si>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</si>
  <si>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</si>
  <si>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</si>
  <si>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</si>
  <si>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</si>
  <si>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</si>
  <si>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</si>
  <si>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</si>
  <si>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</si>
  <si>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</si>
  <si>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</si>
  <si>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</si>
  <si>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</si>
  <si>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</si>
  <si>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</si>
  <si>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</si>
  <si>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</si>
  <si>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</si>
  <si>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</si>
  <si>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</si>
  <si>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</si>
  <si>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</si>
  <si>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</si>
  <si>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</si>
  <si>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</si>
  <si>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</si>
  <si>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</si>
  <si>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</si>
  <si>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</si>
  <si>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</si>
  <si>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</si>
  <si>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</si>
  <si>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</si>
  <si>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</si>
  <si>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</si>
  <si>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</si>
  <si>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</si>
  <si>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</si>
  <si>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</si>
  <si>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</si>
  <si>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</si>
  <si>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</si>
  <si>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</si>
  <si>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</si>
  <si>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</si>
  <si>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</si>
  <si>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</si>
  <si>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</si>
  <si>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</si>
  <si>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</si>
  <si>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</si>
  <si>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</si>
  <si>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</si>
  <si>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</si>
  <si>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</si>
  <si>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</si>
  <si>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</si>
  <si>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</si>
  <si>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</si>
  <si>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</si>
  <si>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</si>
  <si>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</si>
  <si>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</si>
  <si>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</si>
  <si>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</si>
  <si>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</si>
  <si>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</si>
  <si>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</si>
  <si>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</si>
  <si>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</si>
  <si>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</si>
  <si>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</si>
  <si>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</si>
  <si>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</si>
  <si>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</si>
  <si>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</si>
  <si>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</si>
  <si>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</si>
  <si>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</si>
  <si>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</si>
  <si>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</si>
  <si>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</si>
  <si>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</si>
  <si>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</si>
  <si>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</si>
  <si>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</si>
  <si>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</si>
  <si>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</si>
  <si>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</si>
  <si>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</si>
  <si>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</si>
  <si>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</si>
  <si>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</si>
  <si>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</si>
  <si>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</si>
  <si>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</si>
  <si>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</si>
  <si>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</si>
  <si>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</si>
  <si>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</si>
  <si>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</si>
  <si>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</si>
  <si>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</si>
  <si>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</si>
  <si>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</si>
  <si>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</si>
  <si>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</si>
  <si>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</si>
  <si>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</si>
  <si>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</si>
  <si>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</si>
  <si>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</si>
  <si>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</si>
  <si>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</si>
  <si>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</si>
  <si>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</si>
  <si>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</si>
  <si>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</si>
  <si>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</si>
  <si>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</si>
  <si>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</si>
  <si>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</si>
  <si>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</si>
  <si>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</si>
  <si>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</si>
  <si>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</si>
  <si>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</si>
  <si>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</si>
  <si>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</si>
  <si>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</si>
  <si>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</si>
  <si>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</si>
  <si>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</si>
  <si>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</si>
  <si>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</si>
  <si>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</si>
  <si>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</si>
  <si>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</si>
  <si>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</si>
  <si>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</si>
  <si>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</si>
  <si>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</si>
  <si>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</si>
  <si>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</si>
  <si>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</si>
  <si>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</si>
  <si>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</si>
  <si>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</si>
  <si>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</si>
  <si>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</si>
  <si>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</si>
  <si>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</si>
  <si>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</si>
  <si>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</si>
  <si>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</si>
  <si>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</si>
  <si>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</si>
  <si>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</si>
  <si>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</si>
  <si>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</si>
  <si>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</si>
  <si>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</si>
  <si>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</si>
  <si>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</si>
  <si>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</si>
  <si>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</si>
  <si>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</si>
  <si>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</si>
  <si>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</si>
  <si>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</si>
  <si>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</si>
  <si>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</si>
  <si>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</si>
  <si>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</si>
  <si>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</si>
  <si>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</si>
  <si>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</si>
  <si>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</si>
  <si>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</si>
  <si>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</si>
  <si>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</si>
  <si>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</si>
  <si>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</si>
  <si>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</si>
  <si>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</si>
  <si>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</si>
  <si>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</si>
  <si>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</si>
  <si>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</si>
  <si>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</si>
  <si>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</si>
  <si>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</si>
  <si>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</si>
  <si>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</si>
  <si>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</si>
  <si>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</si>
  <si>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</si>
  <si>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</si>
  <si>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</si>
  <si>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</si>
  <si>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</si>
  <si>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</si>
  <si>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</si>
  <si>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</si>
  <si>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</si>
  <si>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</si>
  <si>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</si>
  <si>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</si>
  <si>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</si>
  <si>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</si>
  <si>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</si>
  <si>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</si>
  <si>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</si>
  <si>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</si>
  <si>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</si>
  <si>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</si>
  <si>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</si>
  <si>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</si>
  <si>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</si>
  <si>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</si>
  <si>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</si>
  <si>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</si>
  <si>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</si>
  <si>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</si>
  <si>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</si>
  <si>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</si>
  <si>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</si>
  <si>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</si>
  <si>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</si>
  <si>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</si>
  <si>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</si>
  <si>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</si>
  <si>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</si>
  <si>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</si>
  <si>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</si>
  <si>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</si>
  <si>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</si>
  <si>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</si>
  <si>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</si>
  <si>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</si>
  <si>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</si>
  <si>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</si>
  <si>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</si>
  <si>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</si>
  <si>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</si>
  <si>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</si>
  <si>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</si>
  <si>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</si>
  <si>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</si>
  <si>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</si>
  <si>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</si>
  <si>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</si>
  <si>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</si>
  <si>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</si>
  <si>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</si>
  <si>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</si>
  <si>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</si>
  <si>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</si>
  <si>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</si>
  <si>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</si>
  <si>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</si>
  <si>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</si>
  <si>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</si>
  <si>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</si>
  <si>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</si>
  <si>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</si>
  <si>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</si>
  <si>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</si>
  <si>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</si>
  <si>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</si>
  <si>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</si>
  <si>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</si>
  <si>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</si>
  <si>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</si>
  <si>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</si>
  <si>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</si>
  <si>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</si>
  <si>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</si>
  <si>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</si>
  <si>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</si>
  <si>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</si>
  <si>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</si>
  <si>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</si>
  <si>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</si>
  <si>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</si>
  <si>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</si>
  <si>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</si>
  <si>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</si>
  <si>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</si>
  <si>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</si>
  <si>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</si>
  <si>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</si>
  <si>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</si>
  <si>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</si>
  <si>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</si>
  <si>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</si>
  <si>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</si>
  <si>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</si>
  <si>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</si>
  <si>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</si>
  <si>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</si>
  <si>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</si>
  <si>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</si>
  <si>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</si>
  <si>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</si>
  <si>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</si>
  <si>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</si>
  <si>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</si>
  <si>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</si>
  <si>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</si>
  <si>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</si>
  <si>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</si>
  <si>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</si>
  <si>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</si>
  <si>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</si>
  <si>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</si>
  <si>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</si>
  <si>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</si>
  <si>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</si>
  <si>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</si>
  <si>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</si>
  <si>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</si>
  <si>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</si>
  <si>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</si>
  <si>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</si>
  <si>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</si>
  <si>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</si>
  <si>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</si>
  <si>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</si>
  <si>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</si>
  <si>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</si>
  <si>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</si>
  <si>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</si>
  <si>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</si>
  <si>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</si>
  <si>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</si>
  <si>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</si>
  <si>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</si>
  <si>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</si>
  <si>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</si>
  <si>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</si>
  <si>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</si>
  <si>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</si>
  <si>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</si>
  <si>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</si>
  <si>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</si>
  <si>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</si>
  <si>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</si>
  <si>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</si>
  <si>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</si>
  <si>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</si>
  <si>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</si>
  <si>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</si>
  <si>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</si>
  <si>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</si>
  <si>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</si>
  <si>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</si>
  <si>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</si>
  <si>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</si>
  <si>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</si>
  <si>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</si>
  <si>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</si>
  <si>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</si>
  <si>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</si>
  <si>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</si>
  <si>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</si>
  <si>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</si>
  <si>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</si>
  <si>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</si>
  <si>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</si>
  <si>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</si>
  <si>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</si>
  <si>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</si>
  <si>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</si>
  <si>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</si>
  <si>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</si>
  <si>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</si>
  <si>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</si>
  <si>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</si>
  <si>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</si>
  <si>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</si>
  <si>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</si>
  <si>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</si>
  <si>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</si>
  <si>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</si>
  <si>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</si>
  <si>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</si>
  <si>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</si>
  <si>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</si>
  <si>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</si>
  <si>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</si>
  <si>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</si>
  <si>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</si>
  <si>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</si>
  <si>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</si>
  <si>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</si>
  <si>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</si>
  <si>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</si>
  <si>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</si>
  <si>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</si>
  <si>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</si>
  <si>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</si>
  <si>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</si>
  <si>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</si>
  <si>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</si>
  <si>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</si>
  <si>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</si>
  <si>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</si>
  <si>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</si>
  <si>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</si>
  <si>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</si>
  <si>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</si>
  <si>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</si>
  <si>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</si>
  <si>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</si>
  <si>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</si>
  <si>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</si>
  <si>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</si>
  <si>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</si>
  <si>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</si>
  <si>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</si>
  <si>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</si>
  <si>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</si>
  <si>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</si>
  <si>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</si>
  <si>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</si>
  <si>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</si>
  <si>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</si>
  <si>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</si>
  <si>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</si>
  <si>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</si>
  <si>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</si>
  <si>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</si>
  <si>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</si>
  <si>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</si>
  <si>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</si>
  <si>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</si>
  <si>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</si>
  <si>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</si>
  <si>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</si>
  <si>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</si>
  <si>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</si>
  <si>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</si>
  <si>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</si>
  <si>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</si>
  <si>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</si>
  <si>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</si>
  <si>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</si>
  <si>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</si>
  <si>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</si>
  <si>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</si>
  <si>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</si>
  <si>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</si>
  <si>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</si>
  <si>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</si>
  <si>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</si>
  <si>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</si>
  <si>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</si>
  <si>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</si>
  <si>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</si>
  <si>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</si>
  <si>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</si>
  <si>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</si>
  <si>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</si>
  <si>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</si>
  <si>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</si>
  <si>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</si>
  <si>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</si>
  <si>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</si>
  <si>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</si>
  <si>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</si>
  <si>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</si>
  <si>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</si>
  <si>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</si>
  <si>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</si>
  <si>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</si>
  <si>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</si>
  <si>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</si>
  <si>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</si>
  <si>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</si>
  <si>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</si>
  <si>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</si>
  <si>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</si>
  <si>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</si>
  <si>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</si>
  <si>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</si>
  <si>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</si>
  <si>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</si>
  <si>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</si>
  <si>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</si>
  <si>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</si>
  <si>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</si>
  <si>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</si>
  <si>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</si>
  <si>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</si>
  <si>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</si>
  <si>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</si>
  <si>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</si>
  <si>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</si>
  <si>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</si>
  <si>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</si>
  <si>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</si>
  <si>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</si>
  <si>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</si>
  <si>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</si>
  <si>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</si>
  <si>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</si>
  <si>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</si>
  <si>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</si>
  <si>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</si>
  <si>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</si>
  <si>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</si>
  <si>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</si>
  <si>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</si>
  <si>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</si>
  <si>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</si>
  <si>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</si>
  <si>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</si>
  <si>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</si>
  <si>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</si>
  <si>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</si>
  <si>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</si>
  <si>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</si>
  <si>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</si>
  <si>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</si>
  <si>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</si>
  <si>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</si>
  <si>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</si>
  <si>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</si>
  <si>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</si>
  <si>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</si>
  <si>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</si>
  <si>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</si>
  <si>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</si>
  <si>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</si>
  <si>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</si>
  <si>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</si>
  <si>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</si>
  <si>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</si>
  <si>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</si>
  <si>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</si>
  <si>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</si>
  <si>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</si>
  <si>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</si>
  <si>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</si>
  <si>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</si>
  <si>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</si>
  <si>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</si>
  <si>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</si>
  <si>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</si>
  <si>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</si>
  <si>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</si>
  <si>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</si>
  <si>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</si>
  <si>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</si>
  <si>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</si>
  <si>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</si>
  <si>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</si>
  <si>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</si>
  <si>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</si>
  <si>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</si>
  <si>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</si>
  <si>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</si>
  <si>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</si>
  <si>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</si>
  <si>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</si>
  <si>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</si>
  <si>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</si>
  <si>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</si>
  <si>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</si>
  <si>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</si>
  <si>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</si>
  <si>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</si>
  <si>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</si>
  <si>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</si>
  <si>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</si>
  <si>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</si>
  <si>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</si>
  <si>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</si>
  <si>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</si>
  <si>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</si>
  <si>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</si>
  <si>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</si>
  <si>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</si>
  <si>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</si>
  <si>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</si>
  <si>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</si>
  <si>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</si>
  <si>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</si>
  <si>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</si>
  <si>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</si>
  <si>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</si>
  <si>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</si>
  <si>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</si>
  <si>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</si>
  <si>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</si>
  <si>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</si>
  <si>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</si>
  <si>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</si>
  <si>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</si>
  <si>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</si>
  <si>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</si>
  <si>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</si>
  <si>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</si>
  <si>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</si>
  <si>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</si>
  <si>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</si>
  <si>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</si>
  <si>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</si>
  <si>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</si>
  <si>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</si>
  <si>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</si>
  <si>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</si>
  <si>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</si>
  <si>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</si>
  <si>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</si>
  <si>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</si>
  <si>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</si>
  <si>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</si>
  <si>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</si>
  <si>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</si>
  <si>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</si>
  <si>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</si>
  <si>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</si>
  <si>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</si>
  <si>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</si>
  <si>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</si>
  <si>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</si>
  <si>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</si>
  <si>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</si>
  <si>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</si>
  <si>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</si>
  <si>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</si>
  <si>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</si>
  <si>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</si>
  <si>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</si>
  <si>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</si>
  <si>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</si>
  <si>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</si>
  <si>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</si>
  <si>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</si>
  <si>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</si>
  <si>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</si>
  <si>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</si>
  <si>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</si>
  <si>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</si>
  <si>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</si>
  <si>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</si>
  <si>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</si>
  <si>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</si>
  <si>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</si>
  <si>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</si>
  <si>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</si>
  <si>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</si>
  <si>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</si>
  <si>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</si>
  <si>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</si>
  <si>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</si>
  <si>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</si>
  <si>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</si>
  <si>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</si>
  <si>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</si>
  <si>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</si>
  <si>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</si>
  <si>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</si>
  <si>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</si>
  <si>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</si>
  <si>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</si>
  <si>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</si>
  <si>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</si>
  <si>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</si>
  <si>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</si>
  <si>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</si>
  <si>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</si>
  <si>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</si>
  <si>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</si>
  <si>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</si>
  <si>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</si>
  <si>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</si>
  <si>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</si>
  <si>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</si>
  <si>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</si>
  <si>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</si>
  <si>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</si>
  <si>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</si>
  <si>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</si>
  <si>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</si>
  <si>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</si>
  <si>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</si>
  <si>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</si>
  <si>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</si>
  <si>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</si>
  <si>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</si>
  <si>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</si>
  <si>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</si>
  <si>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</si>
  <si>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</si>
  <si>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</si>
  <si>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</si>
  <si>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</si>
  <si>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</si>
  <si>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</si>
  <si>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</si>
  <si>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</si>
  <si>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</si>
  <si>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</si>
  <si>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</si>
  <si>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</si>
  <si>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</si>
  <si>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</si>
  <si>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</si>
  <si>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</si>
  <si>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</si>
  <si>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</si>
  <si>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</si>
  <si>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</si>
  <si>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</si>
  <si>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</si>
  <si>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</si>
  <si>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</si>
  <si>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</si>
  <si>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</si>
  <si>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</si>
  <si>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</si>
  <si>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</si>
  <si>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</si>
  <si>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</si>
  <si>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</si>
  <si>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</si>
  <si>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</si>
  <si>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</si>
  <si>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</si>
  <si>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</si>
  <si>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</si>
  <si>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</si>
  <si>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</si>
  <si>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</si>
  <si>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</si>
  <si>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</si>
  <si>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</si>
  <si>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</si>
  <si>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</si>
  <si>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</si>
  <si>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</si>
  <si>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</si>
  <si>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</si>
  <si>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</si>
  <si>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</si>
  <si>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</si>
  <si>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</si>
  <si>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</si>
  <si>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</si>
  <si>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</si>
  <si>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</si>
  <si>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</si>
  <si>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</si>
  <si>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</si>
  <si>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</si>
  <si>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</si>
  <si>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</si>
  <si>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</si>
  <si>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</si>
  <si>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</si>
  <si>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</si>
  <si>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</si>
  <si>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</si>
  <si>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</si>
  <si>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</si>
  <si>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</si>
  <si>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</si>
  <si>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</si>
  <si>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</si>
  <si>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</si>
  <si>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</si>
  <si>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</si>
  <si>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</si>
  <si>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</si>
  <si>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</si>
  <si>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</si>
  <si>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</si>
  <si>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</si>
  <si>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</si>
  <si>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</si>
  <si>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</si>
  <si>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</si>
  <si>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</si>
  <si>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</si>
  <si>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</si>
  <si>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</si>
  <si>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</si>
  <si>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</si>
  <si>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</si>
  <si>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</si>
  <si>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</si>
  <si>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</si>
  <si>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</si>
  <si>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</si>
  <si>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</si>
  <si>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</si>
  <si>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</si>
  <si>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</si>
  <si>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</si>
  <si>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</si>
  <si>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</si>
  <si>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</si>
  <si>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</si>
  <si>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</si>
  <si>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</si>
  <si>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</si>
  <si>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</si>
  <si>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</si>
  <si>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</si>
  <si>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</si>
  <si>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</si>
  <si>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</si>
  <si>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</si>
  <si>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</si>
  <si>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</si>
  <si>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</si>
  <si>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</si>
  <si>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</si>
  <si>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</si>
  <si>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</si>
  <si>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</si>
  <si>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</si>
  <si>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</si>
  <si>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</si>
  <si>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</si>
  <si>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</si>
  <si>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</si>
  <si>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</si>
  <si>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</si>
  <si>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</si>
  <si>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</si>
  <si>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</si>
  <si>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</si>
  <si>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</si>
  <si>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</si>
  <si>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</si>
  <si>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</si>
  <si>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</si>
  <si>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</si>
  <si>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</si>
  <si>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</si>
  <si>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</si>
  <si>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</si>
  <si>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</si>
  <si>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</si>
  <si>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</si>
  <si>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</si>
  <si>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</si>
  <si>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</si>
  <si>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</si>
  <si>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</si>
  <si>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</si>
  <si>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</si>
  <si>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</si>
  <si>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</si>
  <si>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</si>
  <si>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</si>
  <si>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</si>
  <si>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</si>
  <si>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</si>
  <si>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</si>
  <si>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</si>
  <si>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</si>
  <si>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</si>
  <si>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</si>
  <si>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</si>
  <si>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</si>
  <si>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</si>
  <si>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</si>
  <si>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</si>
  <si>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</si>
  <si>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</si>
  <si>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</si>
  <si>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</si>
  <si>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</si>
  <si>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</si>
  <si>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</si>
  <si>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</si>
  <si>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</si>
  <si>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</si>
  <si>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</si>
  <si>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</si>
  <si>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</si>
  <si>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</si>
  <si>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</si>
  <si>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</si>
  <si>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</si>
  <si>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</si>
  <si>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</si>
  <si>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</si>
  <si>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</si>
  <si>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</si>
  <si>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</si>
  <si>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</si>
  <si>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</si>
  <si>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</si>
  <si>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</si>
  <si>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</si>
  <si>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</si>
  <si>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</si>
  <si>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</si>
  <si>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</si>
  <si>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</si>
  <si>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</si>
  <si>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</si>
  <si>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</si>
  <si>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</si>
  <si>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</si>
  <si>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</si>
  <si>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</si>
  <si>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</si>
  <si>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</si>
  <si>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</si>
  <si>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</si>
  <si>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</si>
  <si>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</si>
  <si>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</si>
  <si>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</si>
  <si>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</si>
  <si>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</si>
  <si>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</si>
  <si>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</si>
  <si>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</si>
  <si>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</si>
  <si>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</si>
  <si>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</si>
  <si>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</si>
  <si>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</si>
  <si>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</si>
  <si>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</si>
  <si>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</si>
  <si>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</si>
  <si>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</si>
  <si>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</si>
  <si>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</si>
  <si>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</si>
  <si>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</si>
  <si>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</si>
  <si>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</si>
  <si>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</si>
  <si>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</si>
  <si>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</si>
  <si>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</si>
  <si>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</si>
  <si>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</si>
  <si>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</si>
  <si>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</si>
  <si>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</si>
  <si>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</si>
  <si>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</si>
  <si>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</si>
  <si>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</si>
  <si>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</si>
  <si>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</si>
  <si>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</si>
  <si>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</si>
  <si>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</si>
  <si>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</si>
  <si>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</si>
  <si>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</si>
  <si>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</si>
  <si>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</si>
  <si>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</si>
  <si>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</si>
  <si>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</si>
  <si>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</si>
  <si>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</si>
  <si>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</si>
  <si>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</si>
  <si>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</si>
  <si>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</si>
  <si>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</si>
  <si>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</si>
  <si>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</si>
  <si>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</si>
  <si>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</si>
  <si>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</si>
  <si>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</si>
  <si>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</si>
  <si>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</si>
  <si>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</si>
  <si>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</si>
  <si>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</si>
  <si>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</si>
  <si>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</si>
  <si>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</si>
  <si>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</si>
  <si>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</si>
  <si>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</si>
  <si>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</si>
  <si>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</si>
  <si>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</si>
  <si>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</si>
  <si>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</si>
  <si>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</si>
  <si>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</si>
  <si>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</si>
  <si>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</si>
  <si>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</si>
  <si>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</si>
  <si>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</si>
  <si>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</si>
  <si>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</si>
  <si>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</si>
  <si>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</si>
  <si>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</si>
  <si>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</si>
  <si>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</si>
  <si>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</si>
  <si>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</si>
  <si>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</si>
  <si>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</si>
  <si>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</si>
  <si>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</si>
  <si>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</si>
  <si>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</si>
  <si>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</si>
  <si>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</si>
  <si>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</si>
  <si>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</si>
  <si>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</si>
  <si>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</si>
  <si>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</si>
  <si>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</si>
  <si>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</si>
  <si>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</si>
  <si>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</si>
  <si>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</si>
  <si>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</si>
  <si>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</si>
  <si>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</si>
  <si>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</si>
  <si>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</si>
  <si>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</si>
  <si>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</si>
  <si>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</si>
  <si>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</si>
  <si>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</si>
  <si>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</si>
  <si>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</si>
  <si>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</si>
  <si>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</si>
  <si>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</si>
  <si>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</si>
  <si>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</si>
  <si>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</si>
  <si>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</si>
  <si>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</si>
  <si>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</si>
  <si>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</si>
  <si>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</si>
  <si>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</si>
  <si>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</si>
  <si>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</si>
  <si>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</si>
  <si>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</si>
  <si>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</si>
  <si>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</si>
  <si>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</si>
  <si>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</si>
  <si>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</si>
  <si>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</si>
  <si>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</si>
  <si>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</si>
  <si>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</si>
  <si>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</si>
  <si>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</si>
  <si>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</si>
  <si>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</si>
  <si>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</si>
  <si>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</si>
  <si>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</si>
  <si>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</si>
  <si>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</si>
  <si>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</si>
  <si>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</si>
  <si>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</si>
  <si>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</si>
  <si>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</si>
  <si>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</si>
  <si>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</si>
  <si>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</si>
  <si>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</si>
  <si>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</si>
  <si>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</si>
  <si>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</si>
  <si>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</si>
  <si>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</si>
  <si>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</si>
  <si>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</si>
  <si>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</si>
  <si>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</si>
  <si>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</si>
  <si>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</si>
  <si>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</si>
  <si>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</si>
  <si>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</si>
  <si>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</si>
  <si>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</si>
  <si>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</si>
  <si>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</si>
  <si>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</si>
  <si>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</si>
  <si>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</si>
  <si>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</si>
  <si>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</si>
  <si>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</si>
  <si>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</si>
  <si>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</si>
  <si>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</si>
  <si>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</si>
  <si>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</si>
  <si>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</si>
  <si>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</si>
  <si>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</si>
  <si>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</si>
  <si>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</si>
  <si>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</si>
  <si>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</si>
  <si>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</si>
  <si>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</si>
  <si>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</si>
  <si>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</si>
  <si>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</si>
  <si>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</si>
  <si>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</si>
  <si>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</si>
  <si>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</si>
  <si>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</si>
  <si>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</si>
  <si>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</si>
  <si>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</si>
  <si>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</si>
  <si>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</si>
  <si>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</si>
  <si>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</si>
  <si>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</si>
  <si>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</si>
  <si>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</si>
  <si>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</si>
  <si>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</si>
  <si>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</si>
  <si>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</si>
  <si>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</si>
  <si>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</si>
  <si>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</si>
  <si>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</si>
  <si>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</si>
  <si>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</si>
  <si>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</si>
  <si>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</si>
  <si>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</si>
  <si>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</si>
  <si>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</si>
  <si>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</si>
  <si>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</si>
  <si>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</si>
  <si>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</si>
  <si>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</si>
  <si>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</si>
  <si>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</si>
  <si>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</si>
  <si>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</si>
  <si>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</si>
  <si>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</si>
  <si>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</si>
  <si>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</si>
  <si>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</si>
  <si>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</si>
  <si>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</si>
  <si>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</si>
  <si>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</si>
  <si>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</si>
  <si>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</si>
  <si>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</si>
  <si>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</si>
  <si>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</si>
  <si>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</si>
  <si>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</si>
  <si>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</si>
  <si>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</si>
  <si>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</si>
  <si>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</si>
  <si>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</si>
  <si>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</si>
  <si>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</si>
  <si>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</si>
  <si>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</si>
  <si>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</si>
  <si>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</si>
  <si>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</si>
  <si>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</si>
  <si>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</si>
  <si>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</si>
  <si>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</si>
  <si>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</si>
  <si>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</si>
  <si>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</si>
  <si>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</si>
  <si>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</si>
  <si>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</si>
  <si>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</si>
  <si>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</si>
  <si>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</si>
  <si>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</si>
  <si>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</si>
  <si>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</si>
  <si>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</si>
  <si>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</si>
  <si>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</si>
  <si>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</si>
  <si>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</si>
  <si>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</si>
  <si>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</si>
  <si>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</si>
  <si>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</si>
  <si>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</si>
  <si>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</si>
  <si>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</si>
  <si>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</si>
  <si>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</si>
  <si>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</si>
  <si>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</si>
  <si>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</si>
  <si>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</si>
  <si>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</si>
  <si>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</si>
  <si>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</si>
  <si>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</si>
  <si>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</si>
  <si>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</si>
  <si>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</si>
  <si>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</si>
  <si>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</si>
  <si>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</si>
  <si>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</si>
  <si>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</si>
  <si>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</si>
  <si>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</si>
  <si>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</si>
  <si>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</si>
  <si>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</si>
  <si>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</si>
  <si>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</si>
  <si>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</si>
  <si>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</si>
  <si>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</si>
  <si>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</si>
  <si>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</si>
  <si>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</si>
  <si>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</si>
  <si>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</si>
  <si>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</si>
  <si>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</si>
  <si>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</si>
  <si>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</si>
  <si>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</si>
  <si>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</si>
  <si>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</si>
  <si>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</si>
  <si>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</si>
  <si>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</si>
  <si>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</si>
  <si>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</si>
  <si>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</si>
  <si>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</si>
  <si>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</si>
  <si>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</si>
  <si>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</si>
  <si>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</si>
  <si>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</si>
  <si>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</si>
  <si>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</si>
  <si>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</si>
  <si>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</si>
  <si>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</si>
  <si>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</si>
  <si>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</si>
  <si>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</si>
  <si>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</si>
  <si>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</si>
  <si>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</si>
  <si>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</si>
  <si>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</si>
  <si>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</si>
  <si>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</si>
  <si>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</si>
  <si>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</si>
  <si>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</si>
  <si>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</si>
  <si>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</si>
  <si>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</si>
  <si>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</si>
  <si>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</si>
  <si>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</si>
  <si>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</si>
  <si>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</si>
  <si>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</si>
  <si>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</si>
  <si>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</si>
  <si>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</si>
  <si>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</si>
  <si>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</si>
  <si>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</si>
  <si>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</si>
  <si>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</si>
  <si>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</si>
  <si>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</si>
  <si>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</si>
  <si>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</si>
  <si>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</si>
  <si>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</si>
  <si>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</si>
  <si>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</si>
  <si>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</si>
  <si>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</si>
  <si>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</si>
  <si>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</si>
  <si>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</si>
  <si>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</si>
  <si>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</si>
  <si>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</si>
  <si>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</si>
  <si>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</si>
  <si>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</si>
  <si>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</si>
  <si>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</si>
  <si>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</si>
  <si>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</si>
  <si>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</si>
  <si>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</si>
  <si>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</si>
  <si>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</si>
  <si>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</si>
  <si>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</si>
  <si>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</si>
  <si>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</si>
  <si>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</si>
  <si>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</si>
  <si>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</si>
  <si>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</si>
  <si>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</si>
  <si>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</si>
  <si>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</si>
  <si>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</si>
  <si>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</si>
  <si>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</si>
  <si>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</si>
  <si>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</si>
  <si>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</si>
  <si>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</si>
  <si>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</si>
  <si>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</si>
  <si>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</si>
  <si>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</si>
  <si>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</si>
  <si>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</si>
  <si>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</si>
  <si>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</si>
  <si>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</si>
  <si>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</si>
  <si>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</si>
  <si>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</si>
  <si>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</si>
  <si>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</si>
  <si>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</si>
  <si>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</si>
  <si>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</si>
  <si>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</si>
  <si>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</si>
  <si>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</si>
  <si>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</si>
  <si>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</si>
  <si>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</si>
  <si>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</si>
  <si>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</si>
  <si>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</si>
  <si>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</si>
  <si>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</si>
  <si>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</si>
  <si>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</si>
  <si>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</si>
  <si>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</si>
  <si>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</si>
  <si>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</si>
  <si>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</si>
  <si>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</si>
  <si>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</si>
  <si>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</si>
  <si>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</si>
  <si>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</si>
  <si>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</si>
  <si>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</si>
  <si>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</si>
  <si>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</si>
  <si>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</si>
  <si>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</si>
  <si>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</si>
  <si>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</si>
  <si>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</si>
  <si>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</si>
  <si>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</si>
  <si>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</si>
  <si>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</si>
  <si>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</si>
  <si>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</si>
  <si>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</si>
  <si>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</si>
  <si>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</si>
  <si>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</si>
  <si>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</si>
  <si>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</si>
  <si>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</si>
  <si>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</si>
  <si>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</si>
  <si>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</si>
  <si>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</si>
  <si>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</si>
  <si>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</si>
  <si>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</si>
  <si>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</si>
  <si>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</si>
  <si>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</si>
  <si>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</si>
  <si>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</si>
  <si>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</si>
  <si>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</si>
  <si>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</si>
  <si>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</si>
  <si>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</si>
  <si>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</si>
  <si>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</si>
  <si>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</si>
  <si>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</si>
  <si>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</si>
  <si>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</si>
  <si>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</si>
  <si>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</si>
  <si>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</si>
  <si>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</si>
  <si>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</si>
  <si>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</si>
  <si>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</si>
  <si>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</si>
  <si>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</si>
  <si>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</si>
  <si>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</si>
  <si>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</si>
  <si>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</si>
  <si>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</si>
  <si>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</si>
  <si>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</si>
  <si>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</si>
  <si>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</si>
  <si>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</si>
  <si>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</si>
  <si>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</si>
  <si>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</si>
  <si>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</si>
  <si>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</si>
  <si>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</si>
  <si>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</si>
  <si>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</si>
  <si>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</si>
  <si>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</si>
  <si>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</si>
  <si>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</si>
  <si>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</si>
  <si>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</si>
  <si>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</si>
  <si>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</si>
  <si>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</si>
  <si>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</si>
  <si>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</si>
  <si>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</si>
  <si>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</si>
  <si>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</si>
  <si>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</si>
  <si>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</si>
  <si>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</si>
  <si>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</si>
  <si>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</si>
  <si>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</si>
  <si>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</si>
  <si>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</si>
  <si>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</si>
  <si>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</si>
  <si>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</si>
  <si>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</si>
  <si>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</si>
  <si>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</si>
  <si>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</si>
  <si>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</si>
  <si>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</si>
  <si>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</si>
  <si>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</si>
  <si>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</si>
  <si>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</si>
  <si>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</si>
  <si>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</si>
  <si>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</si>
  <si>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</si>
  <si>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</si>
  <si>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</si>
  <si>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</si>
  <si>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</si>
  <si>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</si>
  <si>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</si>
  <si>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</si>
  <si>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</si>
  <si>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</si>
  <si>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</si>
  <si>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</si>
  <si>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</si>
  <si>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</si>
  <si>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</si>
  <si>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</si>
  <si>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</si>
  <si>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</si>
  <si>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</si>
  <si>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</si>
  <si>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</si>
  <si>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</si>
  <si>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</si>
  <si>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</si>
  <si>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</si>
  <si>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</si>
  <si>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</si>
  <si>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</si>
  <si>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</si>
  <si>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</si>
  <si>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</si>
  <si>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</si>
  <si>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</si>
  <si>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</si>
  <si>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</si>
  <si>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</si>
  <si>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</si>
  <si>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</si>
  <si>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</si>
  <si>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</si>
  <si>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</si>
  <si>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</si>
  <si>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</si>
  <si>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</si>
  <si>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</si>
  <si>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</si>
  <si>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</si>
  <si>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</si>
  <si>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</si>
  <si>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</si>
  <si>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</si>
  <si>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</si>
  <si>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</si>
  <si>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</si>
  <si>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</si>
  <si>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</si>
  <si>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</si>
  <si>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</si>
  <si>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</si>
  <si>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</si>
  <si>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</si>
  <si>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</si>
  <si>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</si>
  <si>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</si>
  <si>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</si>
  <si>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</si>
  <si>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</si>
  <si>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</si>
  <si>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</si>
  <si>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</si>
  <si>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</si>
  <si>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</si>
  <si>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</si>
  <si>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</si>
  <si>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</si>
  <si>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</si>
  <si>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</si>
  <si>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</si>
  <si>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</si>
  <si>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</si>
  <si>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</si>
  <si>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</si>
  <si>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</si>
  <si>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</si>
  <si>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</si>
  <si>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</si>
  <si>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</si>
  <si>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</si>
  <si>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</si>
  <si>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</si>
  <si>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</si>
  <si>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</si>
  <si>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</si>
  <si>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</si>
  <si>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</si>
  <si>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</si>
  <si>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</si>
  <si>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</si>
  <si>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</si>
  <si>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</si>
  <si>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</si>
  <si>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</si>
  <si>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</si>
  <si>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</si>
  <si>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</si>
  <si>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</si>
  <si>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</si>
  <si>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</si>
  <si>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</si>
  <si>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</si>
  <si>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</si>
  <si>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</si>
  <si>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</si>
  <si>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</si>
  <si>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</si>
  <si>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</si>
  <si>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</si>
  <si>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</si>
  <si>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</si>
  <si>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</si>
  <si>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</si>
  <si>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</si>
  <si>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</si>
  <si>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</si>
  <si>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</si>
  <si>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</si>
  <si>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</si>
  <si>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</si>
  <si>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</si>
  <si>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</si>
  <si>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</si>
  <si>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</si>
  <si>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</si>
  <si>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</si>
  <si>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</si>
  <si>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</si>
  <si>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</si>
  <si>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</si>
  <si>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</si>
  <si>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</si>
  <si>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</si>
  <si>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</si>
  <si>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</si>
  <si>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</si>
  <si>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</si>
  <si>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</si>
  <si>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</si>
  <si>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</si>
  <si>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</si>
  <si>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</si>
  <si>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</si>
  <si>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</si>
  <si>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</si>
  <si>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</si>
  <si>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</si>
  <si>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</si>
  <si>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</si>
  <si>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</si>
  <si>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</si>
  <si>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</si>
  <si>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</si>
  <si>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</si>
  <si>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</si>
  <si>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</si>
  <si>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</si>
  <si>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</si>
  <si>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</si>
  <si>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</si>
  <si>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</si>
  <si>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</si>
  <si>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</si>
  <si>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</si>
  <si>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</si>
  <si>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</si>
  <si>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</si>
  <si>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</si>
  <si>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</si>
  <si>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</si>
  <si>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</si>
  <si>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</si>
  <si>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</si>
  <si>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</si>
  <si>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</si>
  <si>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</si>
  <si>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</si>
  <si>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</si>
  <si>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</si>
  <si>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</si>
  <si>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</si>
  <si>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</si>
  <si>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</si>
  <si>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</si>
  <si>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</si>
  <si>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</si>
  <si>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</si>
  <si>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</si>
  <si>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</si>
  <si>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</si>
  <si>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</si>
  <si>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</si>
  <si>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</si>
  <si>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</si>
  <si>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</si>
  <si>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</si>
  <si>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</si>
  <si>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</si>
  <si>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</si>
  <si>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</si>
  <si>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</si>
  <si>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</si>
  <si>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</si>
  <si>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</si>
  <si>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</si>
  <si>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</si>
  <si>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</si>
  <si>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</si>
  <si>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</si>
  <si>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</si>
  <si>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</si>
  <si>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</si>
  <si>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</si>
  <si>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</si>
  <si>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</si>
  <si>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</si>
  <si>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</si>
  <si>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</si>
  <si>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</si>
  <si>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</si>
  <si>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</si>
  <si>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</si>
  <si>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</si>
  <si>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</si>
  <si>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</si>
  <si>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</si>
  <si>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</si>
  <si>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</si>
  <si>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</si>
  <si>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</si>
  <si>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</si>
  <si>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</si>
  <si>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</si>
  <si>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</si>
  <si>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</si>
  <si>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</si>
  <si>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</si>
  <si>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</si>
  <si>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</si>
  <si>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</si>
  <si>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</si>
  <si>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</si>
  <si>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</si>
  <si>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</si>
  <si>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</si>
  <si>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</si>
  <si>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</si>
  <si>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</si>
  <si>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</si>
  <si>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</si>
  <si>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</si>
  <si>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</si>
  <si>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</si>
  <si>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</si>
  <si>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</si>
  <si>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</si>
  <si>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</si>
  <si>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</si>
  <si>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</si>
  <si>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</si>
  <si>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</si>
  <si>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</si>
  <si>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</si>
  <si>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</si>
  <si>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</si>
  <si>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</si>
  <si>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</si>
  <si>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</si>
  <si>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</si>
  <si>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</si>
  <si>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</si>
  <si>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</si>
  <si>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</si>
  <si>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</si>
  <si>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</si>
  <si>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</si>
  <si>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</si>
  <si>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</si>
  <si>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</si>
  <si>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</si>
  <si>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</si>
  <si>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</si>
  <si>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</si>
  <si>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</si>
  <si>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</si>
  <si>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</si>
  <si>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</si>
  <si>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</si>
  <si>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</si>
  <si>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</si>
  <si>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</si>
  <si>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</si>
  <si>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</si>
  <si>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</si>
  <si>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</si>
  <si>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</si>
  <si>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</si>
  <si>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</si>
  <si>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</si>
  <si>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</si>
  <si>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</si>
  <si>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</si>
  <si>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</si>
  <si>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</si>
  <si>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</si>
  <si>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</si>
  <si>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</si>
  <si>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</si>
  <si>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</si>
  <si>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</si>
  <si>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</si>
  <si>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</si>
  <si>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</si>
  <si>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</si>
  <si>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</si>
  <si>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</si>
  <si>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</si>
  <si>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</si>
  <si>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</si>
  <si>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</si>
  <si>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</si>
  <si>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</si>
  <si>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</si>
  <si>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</si>
  <si>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</si>
  <si>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</si>
  <si>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</si>
  <si>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</si>
  <si>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</si>
  <si>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</si>
  <si>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</si>
  <si>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</si>
  <si>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</si>
  <si>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</si>
  <si>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</si>
  <si>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</si>
  <si>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</si>
  <si>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</si>
  <si>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</si>
  <si>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</si>
  <si>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</si>
  <si>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</si>
  <si>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</si>
  <si>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</si>
  <si>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</si>
  <si>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</si>
  <si>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</si>
  <si>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</si>
  <si>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</si>
  <si>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</si>
  <si>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</si>
  <si>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</si>
  <si>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</si>
  <si>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</si>
  <si>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</si>
  <si>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</si>
  <si>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</si>
  <si>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</si>
  <si>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</si>
  <si>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</si>
  <si>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</si>
  <si>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</si>
  <si>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</si>
  <si>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</si>
  <si>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</si>
  <si>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</si>
  <si>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</si>
  <si>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</si>
  <si>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</si>
  <si>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</si>
  <si>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</si>
  <si>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</si>
  <si>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</si>
  <si>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</si>
  <si>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</si>
  <si>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</si>
  <si>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</si>
  <si>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</si>
  <si>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</si>
  <si>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</si>
  <si>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</si>
  <si>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</si>
  <si>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</si>
  <si>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</si>
  <si>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</si>
  <si>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</si>
  <si>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</si>
  <si>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</si>
  <si>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</si>
  <si>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</si>
  <si>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</si>
  <si>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</si>
  <si>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</si>
  <si>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</si>
  <si>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</si>
  <si>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</si>
  <si>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</si>
  <si>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</si>
  <si>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</si>
  <si>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</si>
  <si>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</si>
  <si>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</si>
  <si>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</si>
  <si>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</si>
  <si>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</si>
  <si>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</si>
  <si>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</si>
  <si>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</si>
  <si>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</si>
  <si>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</si>
  <si>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</si>
  <si>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</si>
  <si>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</si>
  <si>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</si>
  <si>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</si>
  <si>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</si>
  <si>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</si>
  <si>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</si>
  <si>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</si>
  <si>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</si>
  <si>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</si>
  <si>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</si>
  <si>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</si>
  <si>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</si>
  <si>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</si>
  <si>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</si>
  <si>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</si>
  <si>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</si>
  <si>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</si>
  <si>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</si>
  <si>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</si>
  <si>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</si>
  <si>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</si>
  <si>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</si>
  <si>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</si>
  <si>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</si>
  <si>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</si>
  <si>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</si>
  <si>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</si>
  <si>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</si>
  <si>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</si>
  <si>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</si>
  <si>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</si>
  <si>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</si>
  <si>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</si>
  <si>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</si>
  <si>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</si>
  <si>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</si>
  <si>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</si>
  <si>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</si>
  <si>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</si>
  <si>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</si>
  <si>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</si>
  <si>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</si>
  <si>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</si>
  <si>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</si>
  <si>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</si>
  <si>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</si>
  <si>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</si>
  <si>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</si>
  <si>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</si>
  <si>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</si>
  <si>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</si>
  <si>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</si>
  <si>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</si>
  <si>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</si>
  <si>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</si>
  <si>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</si>
  <si>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</si>
  <si>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</si>
  <si>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</si>
  <si>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</si>
  <si>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</si>
  <si>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</si>
  <si>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</si>
  <si>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</si>
  <si>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</si>
  <si>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</si>
  <si>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</si>
  <si>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</si>
  <si>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</si>
  <si>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</si>
  <si>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</si>
  <si>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</si>
  <si>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</si>
  <si>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</si>
  <si>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</si>
  <si>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</si>
  <si>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</si>
  <si>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</si>
  <si>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</si>
  <si>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</si>
  <si>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</si>
  <si>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</si>
  <si>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</si>
  <si>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</si>
  <si>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</si>
  <si>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</si>
  <si>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</si>
  <si>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</si>
  <si>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</si>
  <si>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</si>
  <si>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</si>
  <si>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</si>
  <si>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</si>
  <si>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</si>
  <si>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</si>
  <si>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</si>
  <si>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</si>
  <si>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</si>
  <si>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</si>
  <si>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</si>
  <si>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</si>
  <si>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</si>
  <si>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</si>
  <si>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</si>
  <si>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</si>
  <si>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</si>
  <si>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</si>
  <si>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</si>
  <si>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</si>
  <si>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</si>
  <si>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</si>
  <si>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</si>
  <si>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</si>
  <si>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</si>
  <si>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</si>
  <si>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</si>
  <si>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</si>
  <si>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</si>
  <si>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</si>
  <si>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</si>
  <si>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</si>
  <si>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</si>
  <si>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</si>
  <si>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</si>
  <si>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</si>
  <si>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</si>
  <si>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</si>
  <si>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</si>
  <si>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</si>
  <si>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</si>
  <si>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</si>
  <si>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</si>
  <si>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</si>
  <si>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</si>
  <si>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</si>
  <si>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</si>
  <si>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</si>
  <si>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</si>
  <si>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</si>
  <si>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</si>
  <si>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</si>
  <si>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</si>
  <si>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</si>
  <si>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</si>
  <si>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</si>
  <si>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</si>
  <si>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</si>
  <si>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</si>
  <si>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</si>
  <si>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</si>
  <si>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</si>
  <si>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</si>
  <si>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</si>
  <si>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</si>
  <si>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</si>
  <si>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</si>
  <si>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</si>
  <si>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</si>
  <si>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</si>
  <si>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</si>
  <si>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</si>
  <si>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</si>
  <si>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</si>
  <si>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</si>
  <si>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</si>
  <si>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</si>
  <si>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</si>
  <si>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</si>
  <si>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</si>
  <si>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</si>
  <si>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</si>
  <si>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</si>
  <si>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</si>
  <si>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</si>
  <si>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</si>
  <si>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</si>
  <si>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</si>
  <si>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</si>
  <si>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</si>
  <si>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</si>
  <si>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</si>
  <si>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</si>
  <si>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</si>
  <si>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</si>
  <si>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</si>
  <si>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</si>
  <si>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</si>
  <si>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</si>
  <si>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</si>
  <si>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</si>
  <si>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</si>
  <si>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</si>
  <si>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</si>
  <si>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</si>
  <si>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</si>
  <si>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</si>
  <si>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</si>
  <si>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</si>
  <si>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</si>
  <si>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</si>
  <si>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</si>
  <si>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</si>
  <si>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</si>
  <si>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</si>
  <si>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</si>
  <si>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</si>
  <si>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</si>
  <si>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</si>
  <si>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</si>
  <si>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</si>
  <si>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</si>
  <si>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</si>
  <si>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</si>
  <si>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</si>
  <si>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</si>
  <si>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</si>
  <si>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</si>
  <si>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</si>
  <si>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</si>
  <si>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</si>
  <si>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</si>
  <si>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</si>
  <si>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</si>
  <si>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</si>
  <si>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</si>
  <si>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</si>
  <si>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</si>
  <si>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</si>
  <si>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</si>
  <si>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</si>
  <si>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</si>
  <si>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</si>
  <si>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</si>
  <si>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</si>
  <si>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</si>
  <si>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</si>
  <si>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</si>
  <si>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</si>
  <si>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</si>
  <si>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</si>
  <si>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</si>
  <si>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</si>
  <si>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</si>
  <si>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</si>
  <si>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</si>
  <si>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</si>
  <si>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</si>
  <si>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</si>
  <si>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</si>
  <si>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</si>
  <si>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</si>
  <si>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</si>
  <si>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</si>
  <si>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</si>
  <si>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</si>
  <si>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</si>
  <si>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</si>
  <si>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</si>
  <si>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</si>
  <si>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</si>
  <si>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</si>
  <si>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</si>
  <si>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</si>
  <si>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</si>
  <si>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</si>
  <si>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</si>
  <si>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</si>
  <si>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</si>
  <si>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</si>
  <si>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</si>
  <si>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</si>
  <si>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</si>
  <si>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</si>
  <si>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</si>
  <si>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</si>
  <si>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</si>
  <si>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</si>
  <si>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</si>
  <si>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</si>
  <si>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</si>
  <si>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</si>
  <si>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</si>
  <si>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</si>
  <si>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</si>
  <si>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</si>
  <si>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</si>
  <si>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</si>
  <si>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</si>
  <si>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</si>
  <si>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</si>
  <si>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</si>
  <si>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</si>
  <si>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</si>
  <si>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</si>
  <si>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</si>
  <si>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</si>
  <si>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</si>
  <si>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</si>
  <si>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</si>
  <si>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</si>
  <si>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</si>
  <si>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</si>
  <si>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</si>
  <si>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</si>
  <si>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</si>
  <si>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</si>
  <si>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</si>
  <si>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</si>
  <si>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</si>
  <si>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</si>
  <si>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</si>
  <si>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</si>
  <si>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</si>
  <si>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</si>
  <si>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</si>
  <si>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</si>
  <si>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</si>
  <si>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</si>
  <si>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</si>
  <si>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</si>
  <si>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</si>
  <si>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</si>
  <si>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</si>
  <si>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</si>
  <si>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</si>
  <si>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</si>
  <si>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</si>
  <si>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</si>
  <si>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</si>
  <si>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</si>
  <si>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</si>
  <si>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</si>
  <si>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</si>
  <si>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</si>
  <si>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</si>
  <si>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</si>
  <si>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</si>
  <si>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</si>
  <si>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</si>
  <si>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</si>
  <si>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</si>
  <si>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</si>
  <si>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</si>
  <si>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</si>
  <si>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</si>
  <si>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</si>
  <si>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</si>
  <si>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</si>
  <si>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</si>
  <si>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</si>
  <si>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</si>
  <si>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</si>
  <si>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</si>
  <si>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</si>
  <si>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</si>
  <si>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</si>
  <si>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</si>
  <si>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</si>
  <si>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</si>
  <si>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</si>
  <si>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</si>
  <si>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</si>
  <si>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</si>
  <si>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</si>
  <si>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</si>
  <si>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</si>
  <si>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</si>
  <si>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</si>
  <si>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</si>
  <si>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</si>
  <si>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</si>
  <si>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</si>
  <si>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</si>
  <si>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</si>
  <si>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</si>
  <si>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</si>
  <si>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</si>
  <si>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</si>
  <si>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</si>
  <si>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</si>
  <si>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</si>
  <si>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</si>
  <si>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</si>
  <si>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</si>
  <si>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</si>
  <si>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</si>
  <si>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</si>
  <si>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</si>
  <si>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</si>
  <si>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</si>
  <si>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</si>
  <si>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</si>
  <si>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</si>
  <si>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</si>
  <si>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</si>
  <si>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</si>
  <si>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</si>
  <si>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</si>
  <si>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</si>
  <si>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</si>
  <si>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</si>
  <si>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</si>
  <si>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</si>
  <si>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</si>
  <si>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</si>
  <si>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</si>
  <si>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</si>
  <si>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</si>
  <si>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</si>
  <si>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</si>
  <si>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</si>
  <si>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</si>
  <si>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</si>
  <si>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</si>
  <si>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</si>
  <si>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</si>
  <si>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</si>
  <si>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</si>
  <si>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</si>
  <si>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</si>
  <si>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</si>
  <si>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</si>
  <si>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</si>
  <si>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</si>
  <si>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</si>
  <si>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</si>
  <si>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</si>
  <si>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</si>
  <si>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</si>
  <si>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</si>
  <si>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</si>
  <si>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</si>
  <si>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</si>
  <si>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</si>
  <si>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</si>
  <si>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</si>
  <si>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</si>
  <si>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</si>
  <si>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</si>
  <si>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</si>
  <si>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</si>
  <si>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</si>
  <si>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</si>
  <si>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</si>
  <si>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</si>
  <si>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</si>
  <si>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</si>
  <si>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</si>
  <si>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</si>
  <si>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</si>
  <si>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</si>
  <si>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</si>
  <si>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</si>
  <si>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</si>
  <si>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</si>
  <si>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</si>
  <si>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</si>
  <si>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</si>
  <si>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</si>
  <si>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</si>
  <si>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</si>
  <si>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</si>
  <si>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</si>
  <si>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</si>
  <si>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</si>
  <si>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</si>
  <si>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</si>
  <si>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</si>
  <si>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</si>
  <si>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</si>
  <si>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</si>
  <si>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</si>
  <si>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</si>
  <si>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</si>
  <si>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</si>
  <si>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</si>
  <si>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</si>
  <si>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</si>
  <si>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</si>
  <si>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</si>
  <si>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</si>
  <si>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</si>
  <si>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</si>
  <si>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</si>
  <si>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</si>
  <si>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</si>
  <si>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</si>
  <si>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</si>
  <si>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</si>
  <si>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</si>
  <si>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</si>
  <si>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</si>
  <si>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</si>
  <si>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</si>
  <si>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</si>
  <si>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</si>
  <si>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</si>
  <si>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</si>
  <si>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</si>
  <si>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</si>
  <si>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</si>
  <si>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</si>
  <si>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</si>
  <si>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</si>
  <si>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</si>
  <si>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</si>
  <si>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</si>
  <si>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</si>
  <si>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</si>
  <si>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</si>
  <si>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</si>
  <si>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</si>
  <si>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</si>
  <si>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</si>
  <si>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</si>
  <si>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</si>
  <si>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</si>
  <si>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</si>
  <si>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</si>
  <si>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</si>
  <si>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</si>
  <si>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</si>
  <si>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</si>
  <si>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</si>
  <si>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</si>
  <si>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</si>
  <si>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</si>
  <si>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</si>
  <si>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</si>
  <si>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</si>
  <si>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</si>
  <si>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</si>
  <si>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</si>
  <si>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</si>
  <si>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</si>
  <si>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</si>
  <si>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</si>
  <si>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</si>
  <si>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</si>
  <si>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</si>
  <si>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</si>
  <si>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</si>
  <si>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</si>
  <si>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</si>
  <si>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</si>
  <si>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</si>
  <si>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</si>
  <si>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</si>
  <si>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</si>
  <si>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</si>
  <si>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</si>
  <si>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</si>
  <si>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</si>
  <si>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</si>
  <si>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</si>
  <si>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</si>
  <si>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</si>
  <si>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</si>
  <si>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</si>
  <si>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</si>
  <si>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</si>
  <si>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</si>
  <si>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</si>
  <si>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</si>
  <si>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</si>
  <si>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</si>
  <si>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</si>
  <si>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</si>
  <si>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</si>
  <si>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</si>
  <si>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</si>
  <si>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</si>
  <si>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</si>
  <si>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</si>
  <si>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</si>
  <si>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</si>
  <si>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</si>
  <si>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</si>
  <si>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</si>
  <si>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</si>
  <si>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</si>
  <si>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</si>
  <si>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</si>
  <si>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</si>
  <si>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</si>
  <si>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</si>
  <si>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</si>
  <si>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</si>
  <si>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</si>
  <si>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</si>
  <si>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</si>
  <si>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</si>
  <si>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</si>
  <si>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</si>
  <si>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</si>
  <si>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</si>
  <si>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</si>
  <si>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</si>
  <si>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</si>
  <si>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</si>
  <si>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</si>
  <si>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</si>
  <si>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</si>
  <si>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</si>
  <si>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</si>
  <si>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</si>
  <si>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</si>
  <si>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</si>
  <si>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</si>
  <si>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</si>
  <si>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</si>
  <si>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</si>
  <si>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</si>
  <si>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</si>
  <si>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</si>
  <si>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</si>
  <si>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</si>
  <si>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</si>
  <si>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</si>
  <si>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</si>
  <si>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</si>
  <si>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</si>
  <si>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</si>
  <si>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</si>
  <si>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</si>
  <si>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</si>
  <si>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</si>
  <si>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</si>
  <si>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</si>
  <si>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</si>
  <si>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</si>
  <si>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</si>
  <si>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</si>
  <si>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</si>
  <si>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</si>
  <si>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</si>
  <si>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</si>
  <si>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</si>
  <si>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</si>
  <si>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</si>
  <si>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</si>
  <si>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</si>
  <si>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</si>
  <si>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</si>
  <si>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</si>
  <si>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</si>
  <si>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</si>
  <si>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</si>
  <si>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</si>
  <si>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</si>
  <si>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</si>
  <si>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</si>
  <si>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</si>
  <si>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</si>
  <si>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</si>
  <si>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</si>
  <si>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</si>
  <si>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</si>
  <si>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</si>
  <si>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</si>
  <si>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</si>
  <si>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</si>
  <si>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</si>
  <si>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</si>
  <si>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</si>
  <si>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</si>
  <si>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</si>
  <si>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</si>
  <si>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</si>
  <si>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</si>
  <si>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</si>
  <si>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</si>
  <si>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</si>
  <si>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</si>
  <si>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</si>
  <si>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</si>
  <si>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</si>
  <si>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</si>
  <si>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</si>
  <si>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</si>
  <si>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</si>
  <si>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</si>
  <si>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</si>
  <si>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</si>
  <si>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</si>
  <si>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</si>
  <si>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</si>
  <si>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</si>
  <si>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</si>
  <si>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</si>
  <si>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</si>
  <si>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</si>
  <si>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</si>
  <si>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</si>
  <si>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</si>
  <si>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</si>
  <si>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</si>
  <si>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</si>
  <si>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</si>
  <si>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</si>
  <si>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</si>
  <si>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</si>
  <si>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</si>
  <si>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</si>
  <si>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</si>
  <si>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</si>
  <si>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</si>
  <si>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</si>
  <si>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</si>
  <si>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</si>
  <si>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</si>
  <si>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</si>
  <si>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</si>
  <si>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</si>
  <si>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</si>
  <si>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</si>
  <si>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</si>
  <si>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</si>
  <si>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</si>
  <si>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</si>
  <si>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</si>
  <si>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</si>
  <si>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</si>
  <si>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</si>
  <si>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</si>
  <si>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</si>
  <si>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</si>
  <si>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</si>
  <si>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</si>
  <si>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</si>
  <si>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</si>
  <si>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</si>
  <si>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</si>
  <si>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</si>
  <si>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</si>
  <si>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</si>
  <si>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</si>
  <si>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</si>
  <si>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</si>
  <si>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</si>
  <si>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</si>
  <si>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</si>
  <si>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</si>
  <si>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</si>
  <si>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</si>
  <si>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</si>
  <si>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</si>
  <si>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</si>
  <si>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</si>
  <si>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</si>
  <si>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</si>
  <si>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</si>
  <si>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</si>
  <si>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</si>
  <si>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</si>
  <si>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</si>
  <si>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</si>
  <si>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</si>
  <si>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</si>
  <si>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</si>
  <si>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</si>
  <si>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</si>
  <si>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</si>
  <si>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</si>
  <si>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</si>
  <si>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</si>
  <si>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</si>
  <si>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</si>
  <si>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</si>
  <si>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</si>
  <si>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</si>
  <si>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</si>
  <si>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</si>
  <si>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</si>
  <si>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</si>
  <si>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</si>
  <si>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</si>
  <si>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</si>
  <si>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</si>
  <si>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</si>
  <si>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</si>
  <si>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</si>
  <si>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</si>
  <si>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</si>
  <si>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</si>
  <si>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</si>
  <si>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</si>
  <si>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</si>
  <si>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</si>
  <si>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</si>
  <si>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</si>
  <si>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</si>
  <si>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</si>
  <si>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</si>
  <si>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</si>
  <si>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</si>
  <si>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</si>
  <si>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</si>
  <si>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</si>
  <si>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</si>
  <si>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</si>
  <si>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</si>
  <si>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</si>
  <si>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</si>
  <si>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</si>
  <si>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</si>
  <si>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</si>
  <si>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</si>
  <si>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</si>
  <si>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</si>
  <si>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</si>
  <si>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</si>
  <si>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</si>
  <si>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</si>
  <si>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</si>
  <si>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</si>
  <si>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</si>
  <si>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</si>
  <si>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</si>
  <si>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</si>
  <si>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</si>
  <si>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</si>
  <si>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</si>
  <si>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</si>
  <si>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</si>
  <si>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</si>
  <si>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</si>
  <si>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</si>
  <si>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</si>
  <si>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</si>
  <si>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</si>
  <si>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</si>
  <si>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</si>
  <si>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</si>
  <si>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</si>
  <si>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</si>
  <si>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</si>
  <si>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</si>
  <si>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</si>
  <si>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</si>
  <si>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</si>
  <si>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</si>
  <si>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</si>
  <si>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</si>
  <si>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</si>
  <si>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</si>
  <si>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</si>
  <si>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</si>
  <si>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</si>
  <si>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</si>
  <si>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</si>
  <si>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</si>
  <si>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</si>
  <si>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</si>
  <si>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</si>
  <si>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</si>
  <si>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</si>
  <si>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</si>
  <si>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</si>
  <si>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</si>
  <si>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</si>
  <si>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</si>
  <si>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</si>
  <si>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</si>
  <si>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</si>
  <si>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</si>
  <si>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</si>
  <si>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</si>
  <si>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</si>
  <si>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</si>
  <si>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</si>
  <si>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</si>
  <si>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</si>
  <si>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</si>
  <si>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</si>
  <si>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</si>
  <si>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</si>
  <si>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</si>
  <si>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</si>
  <si>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</si>
  <si>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</si>
  <si>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</si>
  <si>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</si>
  <si>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</si>
  <si>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</si>
  <si>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</si>
  <si>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</si>
  <si>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</si>
  <si>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</si>
  <si>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</si>
  <si>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</si>
  <si>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</si>
  <si>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</si>
  <si>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</si>
  <si>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</si>
  <si>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</si>
  <si>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</si>
  <si>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</si>
  <si>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</si>
  <si>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</si>
  <si>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</si>
  <si>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</si>
  <si>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</si>
  <si>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</si>
  <si>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</si>
  <si>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</si>
  <si>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</si>
  <si>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</si>
  <si>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</si>
  <si>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</si>
  <si>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</si>
  <si>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</si>
  <si>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</si>
  <si>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</si>
  <si>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</si>
  <si>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</si>
  <si>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</si>
  <si>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</si>
  <si>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</si>
  <si>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</si>
  <si>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</si>
  <si>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</si>
  <si>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</si>
  <si>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</si>
  <si>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</si>
  <si>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</si>
  <si>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</si>
  <si>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</si>
  <si>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</si>
  <si>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</si>
  <si>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</si>
  <si>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</si>
  <si>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</si>
  <si>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</si>
  <si>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</si>
  <si>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</si>
  <si>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</si>
  <si>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</si>
  <si>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</si>
  <si>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</si>
  <si>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</si>
  <si>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</si>
  <si>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</si>
  <si>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</si>
  <si>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</si>
  <si>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</si>
  <si>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</si>
  <si>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</si>
  <si>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</si>
  <si>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</si>
  <si>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</si>
  <si>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</si>
  <si>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</si>
  <si>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</si>
  <si>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</si>
  <si>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</si>
  <si>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</si>
  <si>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</si>
  <si>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</si>
  <si>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</si>
  <si>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</si>
  <si>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</si>
  <si>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</si>
  <si>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</si>
  <si>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</si>
  <si>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</si>
  <si>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</si>
  <si>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</si>
  <si>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</si>
  <si>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</si>
  <si>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</si>
  <si>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</si>
  <si>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</si>
  <si>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</si>
  <si>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</si>
  <si>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</si>
  <si>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</si>
  <si>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</si>
  <si>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</si>
  <si>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</si>
  <si>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</si>
  <si>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</si>
  <si>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</si>
  <si>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</si>
  <si>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</si>
  <si>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</si>
  <si>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</si>
  <si>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</si>
  <si>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</si>
  <si>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</si>
  <si>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</si>
  <si>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</si>
  <si>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</si>
  <si>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</si>
  <si>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</si>
  <si>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</si>
  <si>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</si>
  <si>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</si>
  <si>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</si>
  <si>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</si>
  <si>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</si>
  <si>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</si>
  <si>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</si>
  <si>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</si>
  <si>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</si>
  <si>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</si>
  <si>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</si>
  <si>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</si>
  <si>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</si>
  <si>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</si>
  <si>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</si>
  <si>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</si>
  <si>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</si>
  <si>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</si>
  <si>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</si>
  <si>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</si>
  <si>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</si>
  <si>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</si>
  <si>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</si>
  <si>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</si>
  <si>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</si>
  <si>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</si>
  <si>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</si>
  <si>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</si>
  <si>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</si>
  <si>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</si>
  <si>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</si>
  <si>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</si>
  <si>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</si>
  <si>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</si>
  <si>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</si>
  <si>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</si>
  <si>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</si>
  <si>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</si>
  <si>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</si>
  <si>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</si>
  <si>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</si>
  <si>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</si>
  <si>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</si>
  <si>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</si>
  <si>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</si>
  <si>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</si>
  <si>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</si>
  <si>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</si>
  <si>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</si>
  <si>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</si>
  <si>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</si>
  <si>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</si>
  <si>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</si>
  <si>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</si>
  <si>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</si>
  <si>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</si>
  <si>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</si>
  <si>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</si>
  <si>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</si>
  <si>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</si>
  <si>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</si>
  <si>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</si>
  <si>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</si>
  <si>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</si>
  <si>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</si>
  <si>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</si>
  <si>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</si>
  <si>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</si>
  <si>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</si>
  <si>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</si>
  <si>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</si>
  <si>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</si>
  <si>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</si>
  <si>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</si>
  <si>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</si>
  <si>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</si>
  <si>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</si>
  <si>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</si>
  <si>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</si>
  <si>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</si>
  <si>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</si>
  <si>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</si>
  <si>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</si>
  <si>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</si>
  <si>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</si>
  <si>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</si>
  <si>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</si>
  <si>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</si>
  <si>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</si>
  <si>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</si>
  <si>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</si>
  <si>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</si>
  <si>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</si>
  <si>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</si>
  <si>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</si>
  <si>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</si>
  <si>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</si>
  <si>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</si>
  <si>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</si>
  <si>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</si>
  <si>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</si>
  <si>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</si>
  <si>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</si>
  <si>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</si>
  <si>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</si>
  <si>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</si>
  <si>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</si>
  <si>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</si>
  <si>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</si>
  <si>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</si>
  <si>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</si>
  <si>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</si>
  <si>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</si>
  <si>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</si>
  <si>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</si>
  <si>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</si>
  <si>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</si>
  <si>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</si>
  <si>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</si>
  <si>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</si>
  <si>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</si>
  <si>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</si>
  <si>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</si>
  <si>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</si>
  <si>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</si>
  <si>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</si>
  <si>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</si>
  <si>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</si>
  <si>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</si>
  <si>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</si>
  <si>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</si>
  <si>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</si>
  <si>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</si>
  <si>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</si>
  <si>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</si>
  <si>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</si>
  <si>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</si>
  <si>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</si>
  <si>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</si>
  <si>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</si>
  <si>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</si>
  <si>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</si>
  <si>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</si>
  <si>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</si>
  <si>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</si>
  <si>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</si>
  <si>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</si>
  <si>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</si>
  <si>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</si>
  <si>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</si>
  <si>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</si>
  <si>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</si>
  <si>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</si>
  <si>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</si>
  <si>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</si>
  <si>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</si>
  <si>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</si>
  <si>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</si>
  <si>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</si>
  <si>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</si>
  <si>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</si>
  <si>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</si>
  <si>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</si>
  <si>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</si>
  <si>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</si>
  <si>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</si>
  <si>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</si>
  <si>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</si>
  <si>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</si>
  <si>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</si>
  <si>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</si>
  <si>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</si>
  <si>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</si>
  <si>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</si>
  <si>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</si>
  <si>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</si>
  <si>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</si>
  <si>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</si>
  <si>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</si>
  <si>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</si>
  <si>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</si>
  <si>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</si>
  <si>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</si>
  <si>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</si>
  <si>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</si>
  <si>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</si>
  <si>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</si>
  <si>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</si>
  <si>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</si>
  <si>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</si>
  <si>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</si>
  <si>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</si>
  <si>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</si>
  <si>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</si>
  <si>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</si>
  <si>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</si>
  <si>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</si>
  <si>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</si>
  <si>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</si>
  <si>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</si>
  <si>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</si>
  <si>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</si>
  <si>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</si>
  <si>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</si>
  <si>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</si>
  <si>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</si>
  <si>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</si>
  <si>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</si>
  <si>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</si>
  <si>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</si>
  <si>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</si>
  <si>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</si>
  <si>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</si>
  <si>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</si>
  <si>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</si>
  <si>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</si>
  <si>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</si>
  <si>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</si>
  <si>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</si>
  <si>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</si>
  <si>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</si>
  <si>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</si>
  <si>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</si>
  <si>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</si>
  <si>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</si>
  <si>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</si>
  <si>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</si>
  <si>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</si>
  <si>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</si>
  <si>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</si>
  <si>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</si>
  <si>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</si>
  <si>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</si>
  <si>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</si>
  <si>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</si>
  <si>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</si>
  <si>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</si>
  <si>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</si>
  <si>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</si>
  <si>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</si>
  <si>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</si>
  <si>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</si>
  <si>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</si>
  <si>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</si>
  <si>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</si>
  <si>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</si>
  <si>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</si>
  <si>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</si>
  <si>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</si>
  <si>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</si>
  <si>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</si>
  <si>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</si>
  <si>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</si>
  <si>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</si>
  <si>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</si>
  <si>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</si>
  <si>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</si>
  <si>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</si>
  <si>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</si>
  <si>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</si>
  <si>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</si>
  <si>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</si>
  <si>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</si>
  <si>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</si>
  <si>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</si>
  <si>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</si>
  <si>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</si>
  <si>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</si>
  <si>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</si>
  <si>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</si>
  <si>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</si>
  <si>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</si>
  <si>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</si>
  <si>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</si>
  <si>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</si>
  <si>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</si>
  <si>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</si>
  <si>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</si>
  <si>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</si>
  <si>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</si>
  <si>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</si>
  <si>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</si>
  <si>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</si>
  <si>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</si>
  <si>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</si>
  <si>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</si>
  <si>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</si>
  <si>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</si>
  <si>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</si>
  <si>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</si>
  <si>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</si>
  <si>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</si>
  <si>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</si>
  <si>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</si>
  <si>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</si>
  <si>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</si>
  <si>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</si>
  <si>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</si>
  <si>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</si>
  <si>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</si>
  <si>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</si>
  <si>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</si>
  <si>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</si>
  <si>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</si>
  <si>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</si>
  <si>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</si>
  <si>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</si>
  <si>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</si>
  <si>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</si>
  <si>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</si>
  <si>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</si>
  <si>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</si>
  <si>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</si>
  <si>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</si>
  <si>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</si>
  <si>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</si>
  <si>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</si>
  <si>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</si>
  <si>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</si>
  <si>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</si>
  <si>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</si>
  <si>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</si>
  <si>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</si>
  <si>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</si>
  <si>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</si>
  <si>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</si>
  <si>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</si>
  <si>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</si>
  <si>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</si>
  <si>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</si>
  <si>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</si>
  <si>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</si>
  <si>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</si>
  <si>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</si>
  <si>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</si>
  <si>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</si>
  <si>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</si>
  <si>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</si>
  <si>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</si>
  <si>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</si>
  <si>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</si>
  <si>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</si>
  <si>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</si>
  <si>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</si>
  <si>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</si>
  <si>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</si>
  <si>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</si>
  <si>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</si>
  <si>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</si>
  <si>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</si>
  <si>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</si>
  <si>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</si>
  <si>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</si>
  <si>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</si>
  <si>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</si>
  <si>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</si>
  <si>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</si>
  <si>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</si>
  <si>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</si>
  <si>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</si>
  <si>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</si>
  <si>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</si>
  <si>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</si>
  <si>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</si>
  <si>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</si>
  <si>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</si>
  <si>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</si>
  <si>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</si>
  <si>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</si>
  <si>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</si>
  <si>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</si>
  <si>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</si>
  <si>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</si>
  <si>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</si>
  <si>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</si>
  <si>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</si>
  <si>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</si>
  <si>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</si>
  <si>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</si>
  <si>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</si>
  <si>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</si>
  <si>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</si>
  <si>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</si>
  <si>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</si>
  <si>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</si>
  <si>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</si>
  <si>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</si>
  <si>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</si>
  <si>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</si>
  <si>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</si>
  <si>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</si>
  <si>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</si>
  <si>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</si>
  <si>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</si>
  <si>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</si>
  <si>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</si>
  <si>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</si>
  <si>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</si>
  <si>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</si>
  <si>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</si>
  <si>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</si>
  <si>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</si>
  <si>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</si>
  <si>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</si>
  <si>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</si>
  <si>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</si>
  <si>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</si>
  <si>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</si>
  <si>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</si>
  <si>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</si>
  <si>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</si>
  <si>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</si>
  <si>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</si>
  <si>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</si>
  <si>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</si>
  <si>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</si>
  <si>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</si>
  <si>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</si>
  <si>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</si>
  <si>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</si>
  <si>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</si>
  <si>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</si>
  <si>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</si>
  <si>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</si>
  <si>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</si>
  <si>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</si>
  <si>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</si>
  <si>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</si>
  <si>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</si>
  <si>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</si>
  <si>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</si>
  <si>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</si>
  <si>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</si>
  <si>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</si>
  <si>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</si>
  <si>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</si>
  <si>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</si>
  <si>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</si>
  <si>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</si>
  <si>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</si>
  <si>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</si>
  <si>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</si>
  <si>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</si>
  <si>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</si>
  <si>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</si>
  <si>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</si>
  <si>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</si>
  <si>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</si>
  <si>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</si>
  <si>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</si>
  <si>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</si>
  <si>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</si>
  <si>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</si>
  <si>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</si>
  <si>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</si>
  <si>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</si>
  <si>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</si>
  <si>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</si>
  <si>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</si>
  <si>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</si>
  <si>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</si>
  <si>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</si>
  <si>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</si>
  <si>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</si>
  <si>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</si>
  <si>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</si>
  <si>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</si>
  <si>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</si>
  <si>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</si>
  <si>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</si>
  <si>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</si>
  <si>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</si>
  <si>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</si>
  <si>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</si>
  <si>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</si>
  <si>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</si>
  <si>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</si>
  <si>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</si>
  <si>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</si>
  <si>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</si>
  <si>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</si>
  <si>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</si>
  <si>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</si>
  <si>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</si>
  <si>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</si>
  <si>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</si>
  <si>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</si>
  <si>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</si>
  <si>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</si>
  <si>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</si>
  <si>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</si>
  <si>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</si>
  <si>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</si>
  <si>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</si>
  <si>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</si>
  <si>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</si>
  <si>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</si>
  <si>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</si>
  <si>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</si>
  <si>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</si>
  <si>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</si>
  <si>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</si>
  <si>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</si>
  <si>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</si>
  <si>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</si>
  <si>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</si>
  <si>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</si>
  <si>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</si>
  <si>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</si>
  <si>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</si>
  <si>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</si>
  <si>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</si>
  <si>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</si>
  <si>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</si>
  <si>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</si>
  <si>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</si>
  <si>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</si>
  <si>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</si>
  <si>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</si>
  <si>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</si>
  <si>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</si>
  <si>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</si>
  <si>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</si>
  <si>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</si>
  <si>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</si>
  <si>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</si>
  <si>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</si>
  <si>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</si>
  <si>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</si>
  <si>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</si>
  <si>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</si>
  <si>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</si>
  <si>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</si>
  <si>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</si>
  <si>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</si>
  <si>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</si>
  <si>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</si>
  <si>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</si>
  <si>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</si>
  <si>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</si>
  <si>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</si>
  <si>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</si>
  <si>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</si>
  <si>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</si>
  <si>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</si>
  <si>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</si>
  <si>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</si>
  <si>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</si>
  <si>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</si>
  <si>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</si>
  <si>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</si>
  <si>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</si>
  <si>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</si>
  <si>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</si>
  <si>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</si>
  <si>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</si>
  <si>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</si>
  <si>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</si>
  <si>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</si>
  <si>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</si>
  <si>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</si>
  <si>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</si>
  <si>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</si>
  <si>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</si>
  <si>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</si>
  <si>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</si>
  <si>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</si>
  <si>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</si>
  <si>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</si>
  <si>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</si>
  <si>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</si>
  <si>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</si>
  <si>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</si>
  <si>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</si>
  <si>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</si>
  <si>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</si>
  <si>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</si>
  <si>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</si>
  <si>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</si>
  <si>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</si>
  <si>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</si>
  <si>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</si>
  <si>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</si>
  <si>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</si>
  <si>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</si>
  <si>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</si>
  <si>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</si>
  <si>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</si>
  <si>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</si>
  <si>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</si>
  <si>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</si>
  <si>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</si>
  <si>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</si>
  <si>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</si>
  <si>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</si>
  <si>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</si>
  <si>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</si>
  <si>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</si>
  <si>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</si>
  <si>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</si>
  <si>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</si>
  <si>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</si>
  <si>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</si>
  <si>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</si>
  <si>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</si>
  <si>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</si>
  <si>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</si>
  <si>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</si>
  <si>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</si>
  <si>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</si>
  <si>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</si>
  <si>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</si>
  <si>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</si>
  <si>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</si>
  <si>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</si>
  <si>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</si>
  <si>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</si>
  <si>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</si>
  <si>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</si>
  <si>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</si>
  <si>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</si>
  <si>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</si>
  <si>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</si>
  <si>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</si>
  <si>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</si>
  <si>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</si>
  <si>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</si>
  <si>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</si>
  <si>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</si>
  <si>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</si>
  <si>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</si>
  <si>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</si>
  <si>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</si>
  <si>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</si>
  <si>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</si>
  <si>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</si>
  <si>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</si>
  <si>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</si>
  <si>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</si>
  <si>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</si>
  <si>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</si>
  <si>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</si>
  <si>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</si>
  <si>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</si>
  <si>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</si>
  <si>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</si>
  <si>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</si>
  <si>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</si>
  <si>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</si>
  <si>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</si>
  <si>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</si>
  <si>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</si>
  <si>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</si>
  <si>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</si>
  <si>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</si>
  <si>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</si>
  <si>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</si>
  <si>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</si>
  <si>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</si>
  <si>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</si>
  <si>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</si>
  <si>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</si>
  <si>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</si>
  <si>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</si>
  <si>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</si>
  <si>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</si>
  <si>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</si>
  <si>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</si>
  <si>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</si>
  <si>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</si>
  <si>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</si>
  <si>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</si>
  <si>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</si>
  <si>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</si>
  <si>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</si>
  <si>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</si>
  <si>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</si>
  <si>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</si>
  <si>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</si>
  <si>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</si>
  <si>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</si>
  <si>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</si>
  <si>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</si>
  <si>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</si>
  <si>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</si>
  <si>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</si>
  <si>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</si>
  <si>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</si>
  <si>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</si>
  <si>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</si>
  <si>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</si>
  <si>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</si>
  <si>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</si>
  <si>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</si>
  <si>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</si>
  <si>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</si>
  <si>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</si>
  <si>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</si>
  <si>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</si>
  <si>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</si>
  <si>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</si>
  <si>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</si>
  <si>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</si>
  <si>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</si>
  <si>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</si>
  <si>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</si>
  <si>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</si>
  <si>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</si>
  <si>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</si>
  <si>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</si>
  <si>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</si>
  <si>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</si>
  <si>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</si>
  <si>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</si>
  <si>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</si>
  <si>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</si>
  <si>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</si>
  <si>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</si>
  <si>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</si>
  <si>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</si>
  <si>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</si>
  <si>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</si>
  <si>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</si>
  <si>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</si>
  <si>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</si>
  <si>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</si>
  <si>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</si>
  <si>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</si>
  <si>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</si>
  <si>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</si>
  <si>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</si>
  <si>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</si>
  <si>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</si>
  <si>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</si>
  <si>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</si>
  <si>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</si>
  <si>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</si>
  <si>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</si>
  <si>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</si>
  <si>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</si>
  <si>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</si>
  <si>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</si>
  <si>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</si>
  <si>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</si>
  <si>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</si>
  <si>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</si>
  <si>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</si>
  <si>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</si>
  <si>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</si>
  <si>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</si>
  <si>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</si>
  <si>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</si>
  <si>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</si>
  <si>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</si>
  <si>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</si>
  <si>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</si>
  <si>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</si>
  <si>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</si>
  <si>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</si>
  <si>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</si>
  <si>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</si>
  <si>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</si>
  <si>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</si>
  <si>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</si>
  <si>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</si>
  <si>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</si>
  <si>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</si>
  <si>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</si>
  <si>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</si>
  <si>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</si>
  <si>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</si>
  <si>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</si>
  <si>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</si>
  <si>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</si>
  <si>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</si>
  <si>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</si>
  <si>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</si>
  <si>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</si>
  <si>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</si>
  <si>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</si>
  <si>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</si>
  <si>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</si>
  <si>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</si>
  <si>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</si>
  <si>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</si>
  <si>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</si>
  <si>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</si>
  <si>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</si>
  <si>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</si>
  <si>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</si>
  <si>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</si>
  <si>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</si>
  <si>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</si>
  <si>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</si>
  <si>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</si>
  <si>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</si>
  <si>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</si>
  <si>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</si>
  <si>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</si>
  <si>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</si>
  <si>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</si>
  <si>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</si>
  <si>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</si>
  <si>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</si>
  <si>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</si>
  <si>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</si>
  <si>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</si>
  <si>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</si>
  <si>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</si>
  <si>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</si>
  <si>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</si>
  <si>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</si>
  <si>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</si>
  <si>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</si>
  <si>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</si>
  <si>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</si>
  <si>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</si>
  <si>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</si>
  <si>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</si>
  <si>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</si>
  <si>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</si>
  <si>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</si>
  <si>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</si>
  <si>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</si>
  <si>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</si>
  <si>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</si>
  <si>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</si>
  <si>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</si>
  <si>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</si>
  <si>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</si>
  <si>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</si>
  <si>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</si>
  <si>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</si>
  <si>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</si>
  <si>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</si>
  <si>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</si>
  <si>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</si>
  <si>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</si>
  <si>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</si>
  <si>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</si>
  <si>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</si>
  <si>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</si>
  <si>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</si>
  <si>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</si>
  <si>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</si>
  <si>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</si>
  <si>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</si>
  <si>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</si>
  <si>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</si>
  <si>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</si>
  <si>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</si>
  <si>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</si>
  <si>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</si>
  <si>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</si>
  <si>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</si>
  <si>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</si>
  <si>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</si>
  <si>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</si>
  <si>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</si>
  <si>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</si>
  <si>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</si>
  <si>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</si>
  <si>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</si>
  <si>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</si>
  <si>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</si>
  <si>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</si>
  <si>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</si>
  <si>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</si>
  <si>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</si>
  <si>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</si>
  <si>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</si>
  <si>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</si>
  <si>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</si>
  <si>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</si>
  <si>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</si>
  <si>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</si>
  <si>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</si>
  <si>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</si>
  <si>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</si>
  <si>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</si>
  <si>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</si>
  <si>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</si>
  <si>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</si>
  <si>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</si>
  <si>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</si>
  <si>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</si>
  <si>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</si>
  <si>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</si>
  <si>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</si>
  <si>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</si>
  <si>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</si>
  <si>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</si>
  <si>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</si>
  <si>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</si>
  <si>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</si>
  <si>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</si>
  <si>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</si>
  <si>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</si>
  <si>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</si>
  <si>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</si>
  <si>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</si>
  <si>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</si>
  <si>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</si>
  <si>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</si>
  <si>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</si>
  <si>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</si>
  <si>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</si>
  <si>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</si>
  <si>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</si>
  <si>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</si>
  <si>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</si>
  <si>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</si>
  <si>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</si>
  <si>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</si>
  <si>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</si>
  <si>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</si>
  <si>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</si>
  <si>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</si>
  <si>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</si>
  <si>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</si>
  <si>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</si>
  <si>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</si>
  <si>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</si>
  <si>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</si>
  <si>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</si>
  <si>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</si>
  <si>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</si>
  <si>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</si>
  <si>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</si>
  <si>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</si>
  <si>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</si>
  <si>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</si>
  <si>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</si>
  <si>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</si>
  <si>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</si>
  <si>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</si>
  <si>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</si>
  <si>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</si>
  <si>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</si>
  <si>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</si>
  <si>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</si>
  <si>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</si>
  <si>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</si>
  <si>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</si>
  <si>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</si>
  <si>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</si>
  <si>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</si>
  <si>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</si>
  <si>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</si>
  <si>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</si>
  <si>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</si>
  <si>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</si>
  <si>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</si>
  <si>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</si>
  <si>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</si>
  <si>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</si>
  <si>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</si>
  <si>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</si>
  <si>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</si>
  <si>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</si>
  <si>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</si>
  <si>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</si>
  <si>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</si>
  <si>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</si>
  <si>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</si>
  <si>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</si>
  <si>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</si>
  <si>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</si>
  <si>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</si>
  <si>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</si>
  <si>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</si>
  <si>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</si>
  <si>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</si>
  <si>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</si>
  <si>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</si>
  <si>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</si>
  <si>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</si>
  <si>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</si>
  <si>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</si>
  <si>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</si>
  <si>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</si>
  <si>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</si>
  <si>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</si>
  <si>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</si>
  <si>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</si>
  <si>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</si>
  <si>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</si>
  <si>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</si>
  <si>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</si>
  <si>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</si>
  <si>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</si>
  <si>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</si>
  <si>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</si>
  <si>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</si>
  <si>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</si>
  <si>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</si>
  <si>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</si>
  <si>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</si>
  <si>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</si>
  <si>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</si>
  <si>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</si>
  <si>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</si>
  <si>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</si>
  <si>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</si>
  <si>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</si>
  <si>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</si>
  <si>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</si>
  <si>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</si>
  <si>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</si>
  <si>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</si>
  <si>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</si>
  <si>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</si>
  <si>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</si>
  <si>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</si>
  <si>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</si>
  <si>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</si>
  <si>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</si>
  <si>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</si>
  <si>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</si>
  <si>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</si>
  <si>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</si>
  <si>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</si>
  <si>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</si>
  <si>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</si>
  <si>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</si>
  <si>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</si>
  <si>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</si>
  <si>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</si>
  <si>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</si>
  <si>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</si>
  <si>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</si>
  <si>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</si>
  <si>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</si>
  <si>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</si>
  <si>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</si>
  <si>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</si>
  <si>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</si>
  <si>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</si>
  <si>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</si>
  <si>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</si>
  <si>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</si>
  <si>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</si>
  <si>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</si>
  <si>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</si>
  <si>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</si>
  <si>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</si>
  <si>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</si>
  <si>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</si>
  <si>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</si>
  <si>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</si>
  <si>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</si>
  <si>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</si>
  <si>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</si>
  <si>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</si>
  <si>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</si>
  <si>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</si>
  <si>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</si>
  <si>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</si>
  <si>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</si>
  <si>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</si>
  <si>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</si>
  <si>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</si>
  <si>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</si>
  <si>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</si>
  <si>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</si>
  <si>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</si>
  <si>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</si>
  <si>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</si>
  <si>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</si>
  <si>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</si>
  <si>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</si>
  <si>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</si>
  <si>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</si>
  <si>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</si>
  <si>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</si>
  <si>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</si>
  <si>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</si>
  <si>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</si>
  <si>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</si>
  <si>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</si>
  <si>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</si>
  <si>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</si>
  <si>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</si>
  <si>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</si>
  <si>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</si>
  <si>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</si>
  <si>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</si>
  <si>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</si>
  <si>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</si>
  <si>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</si>
  <si>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</si>
  <si>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</si>
  <si>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</si>
  <si>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</si>
  <si>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</si>
  <si>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</si>
  <si>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</si>
  <si>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</si>
  <si>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</si>
  <si>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</si>
  <si>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</si>
  <si>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</si>
  <si>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</si>
  <si>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</si>
  <si>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</si>
  <si>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</si>
  <si>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</si>
  <si>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</si>
  <si>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</si>
  <si>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</si>
  <si>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</si>
  <si>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</si>
  <si>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</si>
  <si>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</si>
  <si>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</si>
  <si>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</si>
  <si>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</si>
  <si>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</si>
  <si>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</si>
  <si>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</si>
  <si>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</si>
  <si>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</si>
  <si>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</si>
  <si>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</si>
  <si>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</si>
  <si>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</si>
  <si>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</si>
  <si>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</si>
  <si>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</si>
  <si>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</si>
  <si>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</si>
  <si>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</si>
  <si>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</si>
  <si>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</si>
  <si>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</si>
  <si>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</si>
  <si>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</si>
  <si>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</si>
  <si>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</si>
  <si>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</si>
  <si>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</si>
  <si>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</si>
  <si>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</si>
  <si>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</si>
  <si>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</si>
  <si>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</si>
  <si>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</si>
  <si>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</si>
  <si>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</si>
  <si>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</si>
  <si>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</si>
  <si>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</si>
  <si>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</si>
  <si>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</si>
  <si>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</si>
  <si>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</si>
  <si>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</si>
  <si>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</si>
  <si>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</si>
  <si>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</si>
  <si>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</si>
  <si>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</si>
  <si>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</si>
  <si>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</si>
  <si>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</si>
  <si>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</si>
  <si>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</si>
  <si>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</si>
  <si>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</si>
  <si>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</si>
  <si>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</si>
  <si>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</si>
  <si>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</si>
  <si>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</si>
  <si>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</si>
  <si>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</si>
  <si>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</si>
  <si>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</si>
  <si>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</si>
  <si>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</si>
  <si>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</si>
  <si>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</si>
  <si>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</si>
  <si>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</si>
  <si>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</si>
  <si>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</si>
  <si>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</si>
  <si>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</si>
  <si>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</si>
  <si>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</si>
  <si>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</si>
  <si>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</si>
  <si>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</si>
  <si>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</si>
  <si>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</si>
  <si>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</si>
  <si>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</si>
  <si>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</si>
  <si>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</si>
  <si>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</si>
  <si>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</si>
  <si>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</si>
  <si>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</si>
  <si>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</si>
  <si>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</si>
  <si>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</si>
  <si>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</si>
  <si>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</si>
  <si>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</si>
  <si>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</si>
  <si>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</si>
  <si>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</si>
  <si>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</si>
  <si>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</si>
  <si>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</si>
  <si>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</si>
  <si>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</si>
  <si>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</si>
  <si>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</si>
  <si>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</si>
  <si>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</si>
  <si>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</si>
  <si>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</si>
  <si>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</si>
  <si>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</si>
  <si>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</si>
  <si>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</si>
  <si>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</si>
  <si>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</si>
  <si>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</si>
  <si>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</si>
  <si>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</si>
  <si>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</si>
  <si>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</si>
  <si>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</si>
  <si>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</si>
  <si>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</si>
  <si>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</si>
  <si>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</si>
  <si>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</si>
  <si>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</si>
  <si>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</si>
  <si>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</si>
  <si>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</si>
  <si>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</si>
  <si>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</si>
  <si>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</si>
  <si>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</si>
  <si>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</si>
  <si>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</si>
  <si>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</si>
  <si>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</si>
  <si>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</si>
  <si>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</si>
  <si>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</si>
  <si>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</si>
  <si>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</si>
  <si>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</si>
  <si>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</si>
  <si>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</si>
  <si>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</si>
  <si>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</si>
  <si>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</si>
  <si>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</si>
  <si>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</si>
  <si>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</si>
  <si>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</si>
  <si>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</si>
  <si>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</si>
  <si>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</si>
  <si>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</si>
  <si>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</si>
  <si>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</si>
  <si>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</si>
  <si>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</si>
  <si>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</si>
  <si>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</si>
  <si>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</si>
  <si>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</si>
  <si>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</si>
  <si>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</si>
  <si>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</si>
  <si>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</si>
  <si>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</si>
  <si>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</si>
  <si>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</si>
  <si>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</si>
  <si>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</si>
  <si>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</si>
  <si>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</si>
  <si>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</si>
  <si>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</si>
  <si>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</si>
  <si>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</si>
  <si>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</si>
  <si>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</si>
  <si>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</si>
  <si>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</si>
  <si>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</si>
  <si>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</si>
  <si>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</si>
  <si>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</si>
  <si>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</si>
  <si>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</si>
  <si>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</si>
  <si>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</si>
  <si>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</si>
  <si>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</si>
  <si>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</si>
  <si>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</si>
  <si>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</si>
  <si>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</si>
  <si>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</si>
  <si>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</si>
  <si>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</si>
  <si>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</si>
  <si>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</si>
  <si>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</si>
  <si>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</si>
  <si>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</si>
  <si>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</si>
  <si>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</si>
  <si>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</si>
  <si>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</si>
  <si>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</si>
  <si>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</si>
  <si>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</si>
  <si>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</si>
  <si>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</si>
  <si>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</si>
  <si>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</si>
  <si>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</si>
  <si>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</si>
  <si>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</si>
  <si>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</si>
  <si>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</si>
  <si>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</si>
  <si>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</si>
  <si>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</si>
  <si>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</si>
  <si>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</si>
  <si>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</si>
  <si>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</si>
  <si>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</si>
  <si>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</si>
  <si>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</si>
  <si>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</si>
  <si>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</si>
  <si>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</si>
  <si>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</si>
  <si>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</si>
  <si>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</si>
  <si>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</si>
  <si>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</si>
  <si>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</si>
  <si>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</si>
  <si>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</si>
  <si>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</si>
  <si>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</si>
  <si>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</si>
  <si>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</si>
  <si>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</si>
  <si>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</si>
  <si>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</si>
  <si>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</si>
  <si>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</si>
  <si>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</si>
  <si>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</si>
  <si>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</si>
  <si>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</si>
  <si>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</si>
  <si>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</si>
  <si>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</si>
  <si>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</si>
  <si>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</si>
  <si>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</si>
  <si>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</si>
  <si>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</si>
  <si>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</si>
  <si>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</si>
  <si>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</si>
  <si>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</si>
  <si>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</si>
  <si>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</si>
  <si>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</si>
  <si>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</si>
  <si>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</si>
  <si>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</si>
  <si>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</si>
  <si>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</si>
  <si>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</si>
  <si>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</si>
  <si>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</si>
  <si>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</si>
  <si>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</si>
  <si>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</si>
  <si>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</si>
  <si>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</si>
  <si>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</si>
  <si>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</si>
  <si>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</si>
  <si>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</si>
  <si>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</si>
  <si>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</si>
  <si>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</si>
  <si>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</si>
  <si>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</si>
  <si>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</si>
  <si>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</si>
  <si>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</si>
  <si>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</si>
  <si>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</si>
  <si>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</si>
  <si>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</si>
  <si>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</si>
  <si>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</si>
  <si>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</si>
  <si>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</si>
  <si>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</si>
  <si>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</si>
  <si>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</si>
  <si>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</si>
  <si>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</si>
  <si>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</si>
  <si>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</si>
  <si>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</si>
  <si>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</si>
  <si>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</si>
  <si>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</si>
  <si>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</si>
  <si>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</si>
  <si>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</si>
  <si>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</si>
  <si>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</si>
  <si>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</si>
  <si>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</si>
  <si>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</si>
  <si>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</si>
  <si>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</si>
  <si>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</si>
  <si>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</si>
  <si>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</si>
  <si>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</si>
  <si>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</si>
  <si>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</si>
  <si>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</si>
  <si>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</si>
  <si>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</si>
  <si>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</si>
  <si>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</si>
  <si>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</si>
  <si>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</si>
  <si>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</si>
  <si>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</si>
  <si>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</si>
  <si>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</si>
  <si>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</si>
  <si>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</si>
  <si>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</si>
  <si>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</si>
  <si>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</si>
  <si>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</si>
  <si>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</si>
  <si>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</si>
  <si>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</si>
  <si>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</si>
  <si>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</si>
  <si>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</si>
  <si>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</si>
  <si>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</si>
  <si>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</si>
  <si>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</si>
  <si>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</si>
  <si>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</si>
  <si>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</si>
  <si>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</si>
  <si>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</si>
  <si>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</si>
  <si>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</si>
  <si>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</si>
  <si>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</si>
  <si>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</si>
  <si>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</si>
  <si>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</si>
  <si>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</si>
  <si>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</si>
  <si>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</si>
  <si>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</si>
  <si>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</si>
  <si>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</si>
  <si>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</si>
  <si>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</si>
  <si>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</si>
  <si>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</si>
  <si>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</si>
  <si>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</si>
  <si>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</si>
  <si>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</si>
  <si>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</si>
  <si>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</si>
  <si>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</si>
  <si>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</si>
  <si>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</si>
  <si>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</si>
  <si>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</si>
  <si>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</si>
  <si>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</si>
  <si>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</si>
  <si>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</si>
  <si>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</si>
  <si>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</si>
  <si>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</si>
  <si>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</si>
  <si>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</si>
  <si>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</si>
  <si>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</si>
  <si>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</si>
  <si>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</si>
  <si>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</si>
  <si>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</si>
  <si>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</si>
  <si>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</si>
  <si>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</si>
  <si>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</si>
  <si>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</si>
  <si>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</si>
  <si>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</si>
  <si>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</si>
  <si>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</si>
  <si>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</si>
  <si>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</si>
  <si>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</si>
  <si>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</si>
  <si>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</si>
  <si>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</si>
  <si>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</si>
  <si>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</si>
  <si>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</si>
  <si>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</si>
  <si>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</si>
  <si>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</si>
  <si>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</si>
  <si>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</si>
  <si>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</si>
  <si>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</si>
  <si>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</si>
  <si>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</si>
  <si>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</si>
  <si>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</si>
  <si>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</si>
  <si>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</si>
  <si>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</si>
  <si>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</si>
  <si>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</si>
  <si>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</si>
  <si>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</si>
  <si>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</si>
  <si>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</si>
  <si>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</si>
  <si>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</si>
  <si>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</si>
  <si>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</si>
  <si>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</si>
  <si>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</si>
  <si>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</si>
  <si>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</si>
  <si>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</si>
  <si>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</si>
  <si>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</si>
  <si>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</si>
  <si>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</si>
  <si>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</si>
  <si>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</si>
  <si>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</si>
  <si>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</si>
  <si>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</si>
  <si>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</si>
  <si>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</si>
  <si>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</si>
  <si>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</si>
  <si>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</si>
  <si>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</si>
  <si>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</si>
  <si>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</si>
  <si>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</si>
  <si>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</si>
  <si>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</si>
  <si>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</si>
  <si>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</si>
  <si>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</si>
  <si>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</si>
  <si>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</si>
  <si>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</si>
  <si>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</si>
  <si>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</si>
  <si>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</si>
  <si>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</si>
  <si>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</si>
  <si>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</si>
  <si>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</si>
  <si>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</si>
  <si>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</si>
  <si>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</si>
  <si>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</si>
  <si>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</si>
  <si>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</si>
  <si>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</si>
  <si>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</si>
  <si>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</si>
  <si>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</si>
  <si>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</si>
  <si>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</si>
  <si>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</si>
  <si>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</si>
  <si>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</si>
  <si>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</si>
  <si>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</si>
  <si>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</si>
  <si>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</si>
  <si>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</si>
  <si>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</si>
  <si>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</si>
  <si>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</si>
  <si>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</si>
  <si>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</si>
  <si>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</si>
  <si>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</si>
  <si>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</si>
  <si>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</si>
  <si>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</si>
  <si>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</si>
  <si>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</si>
  <si>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</si>
  <si>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</si>
  <si>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</si>
  <si>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</si>
  <si>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</si>
  <si>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</si>
  <si>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</si>
  <si>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</si>
  <si>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</si>
  <si>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</si>
  <si>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</si>
  <si>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</si>
  <si>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</si>
  <si>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</si>
  <si>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</si>
  <si>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</si>
  <si>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</si>
  <si>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</si>
  <si>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</si>
  <si>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</si>
  <si>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</si>
  <si>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</si>
  <si>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</si>
  <si>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</si>
  <si>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</si>
  <si>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</si>
  <si>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</si>
  <si>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</si>
  <si>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</si>
  <si>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</si>
  <si>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</si>
  <si>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</si>
  <si>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</si>
  <si>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</si>
  <si>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</si>
  <si>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</si>
  <si>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</si>
  <si>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</si>
  <si>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</si>
  <si>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</si>
  <si>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</si>
  <si>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</si>
  <si>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</si>
  <si>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</si>
  <si>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</si>
  <si>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</si>
  <si>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</si>
  <si>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</si>
  <si>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</si>
  <si>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</si>
  <si>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</si>
  <si>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</si>
  <si>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</si>
  <si>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</si>
  <si>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</si>
  <si>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</si>
  <si>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</si>
  <si>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</si>
  <si>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</si>
  <si>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</si>
  <si>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</si>
  <si>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</si>
  <si>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</si>
  <si>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</si>
  <si>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</si>
  <si>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</si>
  <si>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</si>
  <si>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</si>
  <si>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</si>
  <si>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</si>
  <si>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</si>
  <si>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</si>
  <si>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</si>
  <si>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</si>
  <si>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</si>
  <si>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</si>
  <si>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</si>
  <si>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</si>
  <si>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</si>
  <si>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</si>
  <si>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</si>
  <si>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</si>
  <si>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</si>
  <si>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</si>
  <si>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</si>
  <si>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</si>
  <si>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</si>
  <si>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</si>
  <si>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</si>
  <si>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</si>
  <si>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</si>
  <si>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</si>
  <si>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</si>
  <si>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</si>
  <si>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</si>
  <si>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</si>
  <si>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</si>
  <si>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</si>
  <si>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</si>
  <si>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</si>
  <si>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</si>
  <si>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</si>
  <si>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</si>
  <si>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</si>
  <si>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</si>
  <si>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</si>
  <si>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</si>
  <si>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</si>
  <si>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</si>
  <si>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</si>
  <si>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</si>
  <si>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</si>
  <si>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</si>
  <si>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</si>
  <si>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</si>
  <si>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</si>
  <si>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</si>
  <si>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</si>
  <si>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</si>
  <si>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</si>
  <si>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</si>
  <si>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</si>
  <si>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</si>
  <si>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</si>
  <si>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</si>
  <si>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</si>
  <si>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</si>
  <si>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</si>
  <si>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</si>
  <si>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</si>
  <si>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</si>
  <si>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</si>
  <si>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</si>
  <si>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</si>
  <si>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</si>
  <si>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</si>
  <si>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</si>
  <si>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</si>
  <si>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</si>
  <si>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</si>
  <si>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</si>
  <si>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</si>
  <si>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</si>
  <si>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</si>
  <si>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</si>
  <si>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</si>
  <si>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</si>
  <si>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</si>
  <si>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</si>
  <si>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</si>
  <si>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</si>
  <si>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</si>
  <si>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</si>
  <si>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</si>
  <si>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</si>
  <si>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</si>
  <si>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</si>
  <si>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</si>
  <si>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</si>
  <si>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</si>
  <si>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</si>
  <si>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</si>
  <si>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</si>
  <si>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</si>
  <si>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</si>
  <si>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</si>
  <si>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</si>
  <si>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</si>
  <si>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</si>
  <si>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</si>
  <si>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</si>
  <si>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</si>
  <si>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</si>
  <si>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</si>
  <si>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</si>
  <si>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</si>
  <si>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</si>
  <si>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</si>
  <si>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</si>
  <si>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</si>
  <si>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</si>
  <si>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</si>
  <si>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</si>
  <si>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</si>
  <si>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</si>
  <si>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</si>
  <si>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</si>
  <si>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</si>
  <si>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</si>
  <si>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</si>
  <si>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</si>
  <si>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</si>
  <si>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</si>
  <si>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</si>
  <si>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</si>
  <si>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</si>
  <si>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</si>
  <si>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</si>
  <si>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</si>
  <si>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</si>
  <si>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</si>
  <si>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</si>
  <si>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</si>
  <si>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</si>
  <si>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</si>
  <si>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</si>
  <si>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</si>
  <si>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</si>
  <si>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</si>
  <si>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</si>
  <si>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</si>
  <si>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</si>
  <si>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</si>
  <si>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</si>
  <si>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</si>
  <si>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</si>
  <si>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</si>
  <si>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</si>
  <si>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</si>
  <si>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</si>
  <si>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</si>
  <si>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</si>
  <si>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</si>
  <si>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</si>
  <si>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</si>
  <si>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</si>
  <si>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</si>
  <si>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</si>
  <si>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</si>
  <si>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</si>
  <si>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</si>
  <si>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</si>
  <si>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</si>
  <si>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</si>
  <si>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</si>
  <si>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</si>
  <si>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</si>
  <si>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</si>
  <si>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</si>
  <si>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</si>
  <si>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</si>
  <si>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</si>
  <si>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</si>
  <si>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</si>
  <si>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</si>
  <si>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</si>
  <si>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</si>
  <si>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</si>
  <si>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</si>
  <si>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</si>
  <si>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</si>
  <si>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</si>
  <si>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</si>
  <si>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</si>
  <si>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</si>
  <si>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</si>
  <si>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</si>
  <si>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</si>
  <si>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</si>
  <si>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</si>
  <si>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</si>
  <si>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</si>
  <si>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</si>
  <si>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</si>
  <si>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</si>
  <si>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</si>
  <si>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</si>
  <si>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</si>
  <si>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</si>
  <si>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</si>
  <si>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</si>
  <si>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</si>
  <si>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</si>
  <si>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</si>
  <si>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</si>
  <si>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</si>
  <si>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</si>
  <si>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</si>
  <si>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</si>
  <si>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</si>
  <si>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</si>
  <si>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</si>
  <si>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</si>
  <si>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</si>
  <si>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</si>
  <si>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</si>
  <si>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</si>
  <si>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</si>
  <si>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</si>
  <si>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</si>
  <si>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</si>
  <si>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</si>
  <si>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</si>
  <si>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</si>
  <si>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</si>
  <si>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</si>
  <si>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</si>
  <si>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</si>
  <si>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</si>
  <si>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</si>
  <si>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</si>
  <si>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</si>
  <si>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</si>
  <si>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</si>
  <si>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</si>
  <si>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</si>
  <si>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</si>
  <si>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</si>
  <si>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</si>
  <si>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</si>
  <si>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</si>
  <si>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</si>
  <si>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</si>
  <si>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</si>
  <si>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</si>
  <si>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</si>
  <si>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</si>
  <si>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</si>
  <si>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</si>
  <si>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</si>
  <si>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</si>
  <si>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</si>
  <si>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</si>
  <si>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</si>
  <si>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</si>
  <si>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</si>
  <si>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</si>
  <si>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</si>
  <si>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</si>
  <si>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</si>
  <si>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</si>
  <si>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</si>
  <si>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</si>
  <si>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</si>
  <si>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</si>
  <si>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</si>
  <si>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</si>
  <si>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</si>
  <si>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</si>
  <si>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</si>
  <si>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</si>
  <si>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</si>
  <si>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</si>
  <si>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</si>
  <si>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</si>
  <si>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</si>
  <si>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</si>
  <si>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</si>
  <si>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</si>
  <si>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</si>
  <si>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</si>
  <si>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</si>
  <si>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</si>
  <si>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</si>
  <si>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</si>
  <si>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</si>
  <si>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</si>
  <si>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</si>
  <si>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</si>
  <si>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</si>
  <si>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</si>
  <si>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</si>
  <si>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</si>
  <si>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</si>
  <si>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</si>
  <si>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</si>
  <si>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</si>
  <si>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</si>
  <si>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</si>
  <si>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</si>
  <si>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</si>
  <si>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</si>
  <si>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</si>
  <si>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</si>
  <si>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</si>
  <si>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</si>
  <si>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</si>
  <si>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</si>
  <si>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</si>
  <si>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</si>
  <si>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</si>
  <si>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</si>
  <si>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</si>
  <si>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</si>
  <si>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</si>
  <si>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</si>
  <si>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</si>
  <si>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</si>
  <si>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</si>
  <si>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</si>
  <si>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</si>
  <si>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</si>
  <si>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</si>
  <si>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</si>
  <si>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</si>
  <si>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</si>
  <si>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</si>
  <si>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</si>
  <si>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</si>
  <si>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</si>
  <si>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</si>
  <si>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</si>
  <si>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</si>
  <si>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</si>
  <si>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</si>
  <si>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</si>
  <si>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</si>
  <si>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</si>
  <si>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</si>
  <si>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</si>
  <si>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</si>
  <si>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</si>
  <si>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</si>
  <si>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</si>
  <si>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</si>
  <si>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</si>
  <si>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</si>
  <si>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</si>
  <si>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</si>
  <si>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</si>
  <si>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</si>
  <si>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</si>
  <si>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</si>
  <si>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</si>
  <si>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</si>
  <si>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</si>
  <si>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</si>
  <si>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</si>
  <si>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</si>
  <si>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</si>
  <si>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</si>
  <si>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</si>
  <si>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</si>
  <si>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</si>
  <si>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</si>
  <si>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</si>
  <si>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</si>
  <si>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</si>
  <si>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</si>
  <si>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</si>
  <si>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</si>
  <si>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</si>
  <si>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</si>
  <si>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</si>
  <si>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</si>
  <si>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</si>
  <si>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</si>
  <si>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</si>
  <si>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</si>
  <si>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</si>
  <si>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</si>
  <si>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</si>
  <si>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</si>
  <si>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</si>
  <si>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</si>
  <si>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</si>
  <si>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</si>
  <si>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</si>
  <si>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</si>
  <si>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</si>
  <si>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</si>
  <si>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</si>
  <si>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</si>
  <si>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</si>
  <si>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</si>
  <si>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</si>
  <si>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</si>
  <si>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</si>
  <si>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</si>
  <si>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</si>
  <si>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</si>
  <si>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</si>
  <si>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</si>
  <si>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</si>
  <si>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</si>
  <si>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</si>
  <si>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</si>
  <si>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</si>
  <si>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</si>
  <si>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</si>
  <si>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</si>
  <si>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</si>
  <si>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</si>
  <si>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</si>
  <si>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</si>
  <si>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</si>
  <si>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</si>
  <si>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</si>
  <si>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</si>
  <si>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</si>
  <si>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</si>
  <si>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</si>
  <si>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</si>
  <si>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</si>
  <si>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</si>
  <si>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</si>
  <si>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</si>
  <si>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</si>
  <si>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</si>
  <si>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</si>
  <si>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</si>
  <si>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</si>
  <si>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</si>
  <si>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</si>
  <si>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</si>
  <si>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</si>
  <si>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</si>
  <si>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</si>
  <si>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</si>
  <si>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</si>
  <si>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</si>
  <si>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</si>
  <si>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</si>
  <si>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</si>
  <si>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</si>
  <si>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</si>
  <si>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</si>
  <si>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</si>
  <si>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</si>
  <si>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</si>
  <si>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</si>
  <si>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</si>
  <si>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</si>
  <si>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</si>
  <si>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</si>
  <si>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</si>
  <si>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</si>
  <si>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</si>
  <si>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</si>
  <si>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</si>
  <si>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</si>
  <si>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</si>
  <si>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</si>
  <si>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</si>
  <si>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</si>
  <si>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</si>
  <si>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</si>
  <si>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</si>
  <si>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</si>
  <si>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</si>
  <si>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</si>
  <si>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</si>
  <si>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</si>
  <si>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</si>
  <si>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</si>
  <si>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</si>
  <si>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</si>
  <si>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</si>
  <si>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</si>
  <si>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</si>
  <si>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</si>
  <si>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</si>
  <si>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</si>
  <si>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</si>
  <si>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</si>
  <si>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</si>
  <si>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</si>
  <si>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</si>
  <si>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</si>
  <si>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</si>
  <si>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</si>
  <si>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</si>
  <si>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</si>
  <si>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</si>
  <si>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</si>
  <si>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</si>
  <si>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</si>
  <si>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</si>
  <si>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</si>
  <si>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</si>
  <si>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</si>
  <si>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</si>
  <si>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</si>
  <si>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</si>
  <si>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</si>
  <si>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</si>
  <si>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</si>
  <si>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</si>
  <si>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</si>
  <si>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</si>
  <si>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</si>
  <si>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</si>
  <si>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</si>
  <si>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</si>
  <si>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</si>
  <si>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</si>
  <si>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</si>
  <si>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</si>
  <si>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</si>
  <si>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</si>
  <si>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</si>
  <si>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</si>
  <si>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</si>
  <si>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</si>
  <si>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</si>
  <si>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</si>
  <si>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</si>
  <si>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</si>
  <si>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</si>
  <si>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</si>
  <si>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</si>
  <si>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</si>
  <si>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</si>
  <si>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</si>
  <si>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</si>
  <si>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</si>
  <si>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</si>
  <si>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</si>
  <si>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</si>
  <si>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</si>
  <si>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</si>
  <si>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</si>
  <si>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</si>
  <si>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</si>
  <si>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</si>
  <si>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</si>
  <si>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</si>
  <si>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</si>
  <si>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</si>
  <si>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</si>
  <si>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</si>
  <si>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</si>
  <si>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</si>
  <si>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</si>
  <si>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</si>
  <si>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</si>
  <si>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</si>
  <si>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</si>
  <si>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</si>
  <si>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</si>
  <si>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</si>
  <si>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</si>
  <si>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</si>
  <si>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</si>
  <si>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</si>
  <si>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</si>
  <si>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</si>
  <si>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</si>
  <si>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</si>
  <si>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</si>
  <si>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</si>
  <si>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</si>
  <si>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</si>
  <si>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</si>
  <si>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</si>
  <si>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</si>
  <si>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</si>
  <si>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</si>
  <si>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</si>
  <si>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</si>
  <si>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</si>
  <si>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</si>
  <si>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</si>
  <si>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</si>
  <si>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</si>
  <si>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</si>
  <si>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</si>
  <si>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</si>
  <si>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</si>
  <si>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</si>
  <si>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</si>
  <si>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</si>
  <si>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</si>
  <si>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</si>
  <si>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</si>
  <si>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</si>
  <si>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</si>
  <si>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</si>
  <si>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</si>
  <si>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</si>
  <si>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</si>
  <si>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</si>
  <si>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</si>
  <si>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</si>
  <si>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</si>
  <si>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</si>
  <si>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</si>
  <si>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</si>
  <si>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</si>
  <si>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</si>
  <si>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</si>
  <si>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</si>
  <si>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</si>
  <si>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</si>
  <si>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</si>
  <si>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</si>
  <si>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</si>
  <si>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</si>
  <si>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</si>
  <si>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</si>
  <si>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</si>
  <si>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</si>
  <si>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</si>
  <si>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</si>
  <si>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</si>
  <si>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</si>
  <si>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</si>
  <si>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</si>
  <si>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</si>
  <si>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</si>
  <si>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</si>
  <si>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</si>
  <si>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</si>
  <si>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</si>
  <si>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</si>
  <si>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</si>
  <si>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</si>
  <si>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</si>
  <si>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</si>
  <si>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</si>
  <si>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</si>
  <si>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</si>
  <si>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</si>
  <si>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</si>
  <si>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</si>
  <si>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</si>
  <si>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</si>
  <si>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</si>
  <si>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</si>
  <si>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</si>
  <si>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</si>
  <si>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</si>
  <si>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</si>
  <si>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</si>
  <si>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</si>
  <si>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</si>
  <si>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</si>
  <si>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</si>
  <si>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</si>
  <si>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</si>
  <si>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</si>
  <si>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</si>
  <si>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</si>
  <si>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</si>
  <si>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</si>
  <si>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</si>
  <si>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</si>
  <si>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</si>
  <si>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</si>
  <si>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</si>
  <si>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</si>
  <si>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</si>
  <si>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</si>
  <si>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</si>
  <si>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</si>
  <si>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</si>
  <si>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</si>
  <si>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</si>
  <si>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</si>
  <si>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</si>
  <si>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</si>
  <si>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</si>
  <si>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</si>
  <si>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</si>
  <si>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</si>
  <si>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</si>
  <si>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</si>
  <si>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</si>
  <si>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</si>
  <si>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</si>
  <si>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</si>
  <si>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</si>
  <si>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</si>
  <si>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</si>
  <si>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</si>
  <si>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</si>
  <si>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</si>
  <si>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</si>
  <si>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</si>
  <si>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</si>
  <si>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</si>
  <si>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</si>
  <si>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</si>
  <si>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</si>
  <si>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</si>
  <si>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</si>
  <si>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</si>
  <si>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</si>
  <si>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</si>
  <si>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</si>
  <si>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</si>
  <si>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</si>
  <si>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</si>
  <si>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</si>
  <si>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</si>
  <si>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</si>
  <si>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</si>
  <si>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</si>
  <si>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</si>
  <si>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</si>
  <si>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</si>
  <si>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</si>
  <si>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</si>
  <si>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</si>
  <si>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</si>
  <si>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</si>
  <si>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</si>
  <si>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</si>
  <si>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</si>
  <si>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</si>
  <si>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</si>
  <si>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</si>
  <si>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</si>
  <si>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</si>
  <si>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</si>
  <si>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</si>
  <si>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</si>
  <si>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</si>
  <si>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</si>
  <si>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</si>
  <si>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</si>
  <si>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</si>
  <si>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</si>
  <si>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</si>
  <si>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</si>
  <si>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</si>
  <si>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</si>
  <si>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</si>
  <si>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</si>
  <si>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</si>
  <si>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</si>
  <si>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</si>
  <si>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</si>
  <si>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</si>
  <si>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</si>
  <si>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</si>
  <si>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</si>
  <si>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</si>
  <si>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</si>
  <si>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</si>
  <si>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</si>
  <si>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</si>
  <si>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</si>
  <si>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</si>
  <si>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</si>
  <si>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</si>
  <si>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</si>
  <si>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</si>
  <si>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</si>
  <si>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</si>
  <si>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</si>
  <si>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</si>
  <si>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</si>
  <si>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</si>
  <si>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</si>
  <si>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</si>
  <si>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</si>
  <si>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</si>
  <si>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</si>
  <si>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</si>
  <si>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</si>
  <si>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</si>
  <si>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</si>
  <si>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</si>
  <si>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</si>
  <si>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</si>
  <si>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</si>
  <si>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</si>
  <si>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</si>
  <si>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</si>
  <si>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</si>
  <si>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</si>
  <si>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</si>
  <si>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</si>
  <si>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</si>
  <si>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</si>
  <si>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</si>
  <si>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</si>
  <si>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</si>
  <si>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</si>
  <si>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</si>
  <si>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</si>
  <si>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</si>
  <si>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</si>
  <si>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</si>
  <si>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</si>
  <si>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</si>
  <si>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</si>
  <si>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</si>
  <si>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</si>
  <si>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</si>
  <si>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</si>
  <si>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</si>
  <si>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</si>
  <si>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</si>
  <si>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</si>
  <si>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</si>
  <si>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</si>
  <si>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</si>
  <si>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</si>
  <si>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</si>
  <si>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</si>
  <si>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</si>
  <si>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</si>
  <si>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</si>
  <si>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</si>
  <si>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</si>
  <si>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</si>
  <si>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</si>
  <si>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</si>
  <si>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</si>
  <si>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</si>
  <si>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</si>
  <si>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</si>
  <si>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</si>
  <si>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</si>
  <si>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</si>
  <si>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</si>
  <si>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</si>
  <si>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</si>
  <si>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</si>
  <si>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</si>
  <si>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</si>
  <si>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</si>
  <si>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</si>
  <si>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</si>
  <si>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</si>
  <si>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</si>
  <si>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</si>
  <si>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</si>
  <si>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</si>
  <si>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</si>
  <si>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</si>
  <si>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</si>
  <si>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</si>
  <si>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</si>
  <si>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</si>
  <si>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</si>
  <si>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</si>
  <si>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</si>
  <si>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</si>
  <si>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</si>
  <si>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</si>
  <si>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</si>
  <si>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</si>
  <si>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</si>
  <si>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</si>
  <si>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</si>
  <si>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</si>
  <si>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</si>
  <si>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</si>
  <si>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</si>
  <si>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</si>
  <si>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</si>
  <si>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</si>
  <si>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</si>
  <si>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</si>
  <si>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</si>
  <si>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</si>
  <si>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</si>
  <si>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</si>
  <si>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</si>
  <si>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</si>
  <si>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</si>
  <si>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</si>
  <si>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</si>
  <si>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</si>
  <si>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</si>
  <si>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</si>
  <si>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</si>
  <si>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</si>
  <si>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</si>
  <si>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</si>
  <si>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</si>
  <si>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</si>
  <si>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</si>
  <si>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</si>
  <si>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</si>
  <si>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</si>
  <si>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</si>
  <si>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</si>
  <si>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</si>
  <si>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</si>
  <si>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</si>
  <si>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</si>
  <si>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</si>
  <si>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</si>
  <si>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</si>
  <si>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</si>
  <si>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</si>
  <si>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</si>
  <si>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</si>
  <si>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</si>
  <si>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</si>
  <si>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</si>
  <si>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</si>
  <si>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</si>
  <si>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</si>
  <si>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</si>
  <si>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</si>
  <si>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</si>
  <si>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</si>
  <si>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</si>
  <si>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</si>
  <si>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</si>
  <si>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</si>
  <si>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</si>
  <si>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</si>
  <si>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</si>
  <si>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</si>
  <si>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</si>
  <si>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</si>
  <si>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</si>
  <si>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</si>
  <si>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</si>
  <si>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</si>
  <si>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</si>
  <si>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</si>
  <si>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</si>
  <si>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</si>
  <si>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</si>
  <si>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</si>
  <si>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</si>
  <si>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</si>
  <si>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</si>
  <si>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</si>
  <si>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</si>
  <si>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</si>
  <si>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</si>
  <si>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</si>
  <si>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</si>
  <si>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</si>
  <si>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</si>
  <si>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</si>
  <si>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</si>
  <si>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</si>
  <si>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</si>
  <si>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</si>
  <si>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</si>
  <si>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</si>
  <si>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</si>
  <si>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</si>
  <si>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</si>
  <si>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</si>
  <si>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</si>
  <si>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</si>
  <si>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</si>
  <si>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</si>
  <si>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</si>
  <si>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</si>
  <si>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</si>
  <si>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</si>
  <si>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</si>
  <si>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</si>
  <si>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</si>
  <si>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</si>
  <si>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</si>
  <si>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</si>
  <si>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</si>
  <si>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</si>
  <si>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</si>
  <si>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</si>
  <si>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</si>
  <si>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</si>
  <si>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</si>
  <si>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</si>
  <si>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</si>
  <si>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</si>
  <si>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</si>
  <si>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</si>
  <si>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</si>
  <si>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</si>
  <si>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</si>
  <si>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</si>
  <si>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</si>
  <si>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</si>
  <si>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</si>
  <si>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</si>
  <si>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</si>
  <si>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</si>
  <si>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</si>
  <si>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</si>
  <si>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</si>
  <si>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</si>
  <si>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</si>
  <si>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</si>
  <si>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</si>
  <si>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</si>
  <si>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</si>
  <si>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</si>
  <si>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</si>
  <si>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</si>
  <si>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</si>
  <si>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</si>
  <si>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</si>
  <si>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</si>
  <si>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</si>
  <si>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</si>
  <si>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</si>
  <si>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</si>
  <si>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</si>
  <si>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</si>
  <si>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</si>
  <si>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</si>
  <si>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</si>
  <si>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</si>
  <si>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</si>
  <si>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</si>
  <si>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</si>
  <si>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</si>
  <si>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</si>
  <si>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</si>
  <si>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</si>
  <si>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</si>
  <si>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</si>
  <si>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</si>
  <si>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</si>
  <si>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</si>
  <si>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</si>
  <si>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</si>
  <si>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</si>
  <si>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</si>
  <si>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</si>
  <si>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</si>
  <si>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</si>
  <si>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</si>
  <si>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</si>
  <si>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</si>
  <si>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</si>
  <si>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</si>
  <si>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</si>
  <si>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</si>
  <si>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</si>
  <si>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</si>
  <si>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</si>
  <si>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</si>
  <si>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</si>
  <si>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</si>
  <si>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</si>
  <si>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</si>
  <si>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</si>
  <si>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</si>
  <si>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</si>
  <si>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</si>
  <si>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</si>
  <si>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</si>
  <si>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</si>
  <si>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</si>
  <si>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</si>
  <si>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</si>
  <si>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</si>
  <si>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</si>
  <si>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</si>
  <si>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</si>
  <si>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</si>
  <si>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</si>
  <si>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</si>
  <si>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</si>
  <si>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</si>
  <si>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</si>
  <si>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</si>
  <si>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</si>
  <si>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</si>
  <si>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</si>
  <si>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</si>
  <si>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</si>
  <si>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</si>
  <si>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</si>
  <si>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</si>
  <si>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</si>
  <si>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</si>
  <si>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</si>
  <si>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</si>
  <si>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</si>
  <si>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</si>
  <si>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</si>
  <si>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</si>
  <si>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</si>
  <si>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</si>
  <si>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</si>
  <si>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</si>
  <si>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</si>
  <si>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</si>
  <si>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</si>
  <si>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</si>
  <si>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</si>
  <si>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</si>
  <si>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</si>
  <si>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</si>
  <si>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</si>
  <si>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</si>
  <si>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</si>
  <si>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</si>
  <si>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</si>
  <si>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</si>
  <si>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</si>
  <si>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</si>
  <si>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</si>
  <si>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</si>
  <si>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</si>
  <si>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</si>
  <si>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</si>
  <si>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</si>
  <si>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</si>
  <si>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</si>
  <si>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</si>
  <si>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</si>
  <si>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</si>
  <si>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</si>
  <si>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</si>
  <si>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</si>
  <si>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</si>
  <si>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</si>
  <si>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</si>
  <si>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</si>
  <si>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</si>
  <si>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</si>
  <si>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</si>
  <si>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</si>
  <si>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</si>
  <si>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</si>
  <si>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</si>
  <si>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</si>
  <si>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</si>
  <si>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</si>
  <si>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</si>
  <si>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</si>
  <si>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</si>
  <si>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</si>
  <si>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</si>
  <si>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</si>
  <si>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</si>
  <si>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</si>
  <si>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</si>
  <si>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</si>
  <si>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</si>
  <si>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</si>
  <si>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</si>
  <si>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</si>
  <si>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</si>
  <si>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</si>
  <si>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</si>
  <si>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</si>
  <si>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</si>
  <si>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</si>
  <si>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</si>
  <si>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</si>
  <si>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</si>
  <si>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</si>
  <si>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</si>
  <si>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</si>
  <si>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</si>
  <si>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</si>
  <si>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</si>
  <si>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</si>
  <si>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</si>
  <si>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</si>
  <si>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</si>
  <si>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</si>
  <si>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</si>
  <si>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</si>
  <si>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</si>
  <si>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</si>
  <si>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</si>
  <si>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</si>
  <si>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</si>
  <si>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</si>
  <si>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</si>
  <si>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</si>
  <si>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</si>
  <si>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</si>
  <si>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</si>
  <si>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</si>
  <si>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</si>
  <si>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</si>
  <si>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</si>
  <si>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</si>
  <si>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</si>
  <si>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</si>
  <si>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</si>
  <si>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</si>
  <si>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</si>
  <si>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</si>
  <si>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</si>
  <si>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</si>
  <si>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</si>
  <si>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</si>
  <si>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</si>
  <si>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</si>
  <si>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</si>
  <si>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</si>
  <si>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</si>
  <si>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</si>
  <si>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</si>
  <si>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</si>
  <si>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</si>
  <si>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</si>
  <si>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</si>
  <si>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</si>
  <si>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</si>
  <si>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</si>
  <si>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</si>
  <si>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</si>
  <si>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</si>
  <si>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</si>
  <si>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</si>
  <si>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</si>
  <si>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</si>
  <si>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</si>
  <si>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</si>
  <si>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</si>
  <si>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</si>
  <si>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</si>
  <si>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</si>
  <si>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</si>
  <si>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</si>
  <si>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</si>
  <si>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</si>
  <si>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</si>
  <si>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</si>
  <si>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</si>
  <si>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</si>
  <si>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</si>
  <si>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</si>
  <si>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</si>
  <si>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</si>
  <si>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</si>
  <si>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</si>
  <si>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</si>
  <si>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</si>
  <si>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</si>
  <si>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</si>
  <si>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</si>
  <si>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</si>
  <si>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</si>
  <si>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</si>
  <si>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</si>
  <si>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</si>
  <si>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</si>
  <si>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</si>
  <si>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</si>
  <si>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</si>
  <si>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</si>
  <si>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</si>
  <si>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</si>
  <si>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</si>
  <si>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</si>
  <si>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</si>
  <si>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</si>
  <si>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</si>
  <si>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</si>
  <si>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</si>
  <si>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</si>
  <si>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</si>
  <si>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</si>
  <si>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</si>
  <si>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</si>
  <si>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</si>
  <si>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</si>
  <si>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</si>
  <si>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</si>
  <si>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</si>
  <si>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</si>
  <si>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</si>
  <si>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</si>
  <si>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</si>
  <si>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</si>
  <si>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</si>
  <si>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</si>
  <si>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</si>
  <si>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</si>
  <si>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</si>
  <si>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</si>
  <si>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</si>
  <si>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</si>
  <si>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</si>
  <si>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</si>
  <si>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</si>
  <si>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</si>
  <si>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</si>
  <si>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</si>
  <si>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</si>
  <si>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</si>
  <si>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</si>
  <si>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</si>
  <si>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</si>
  <si>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</si>
  <si>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</si>
  <si>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</si>
  <si>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</si>
  <si>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</si>
  <si>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</si>
  <si>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</si>
  <si>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</si>
  <si>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</si>
  <si>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</si>
  <si>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</si>
  <si>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</si>
  <si>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</si>
  <si>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</si>
  <si>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</si>
  <si>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</si>
  <si>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</si>
  <si>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</si>
  <si>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</si>
  <si>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</si>
  <si>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</si>
  <si>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</si>
  <si>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</si>
  <si>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</si>
  <si>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</si>
  <si>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</si>
  <si>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</si>
  <si>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</si>
  <si>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</si>
  <si>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</si>
  <si>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</si>
  <si>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</si>
  <si>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</si>
  <si>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</si>
  <si>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</si>
  <si>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</si>
  <si>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</si>
  <si>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</si>
  <si>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</si>
  <si>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</si>
  <si>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</si>
  <si>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</si>
  <si>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</si>
  <si>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</si>
  <si>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</si>
  <si>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</si>
  <si>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</si>
  <si>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</si>
  <si>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</si>
  <si>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</si>
  <si>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</si>
  <si>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</si>
  <si>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</si>
  <si>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</si>
  <si>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</si>
  <si>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</si>
  <si>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</si>
  <si>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</si>
  <si>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</si>
  <si>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</si>
  <si>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</si>
  <si>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</si>
  <si>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</si>
  <si>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</si>
  <si>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</si>
  <si>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</si>
  <si>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</si>
  <si>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</si>
  <si>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</si>
  <si>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</si>
  <si>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</si>
  <si>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</si>
  <si>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</si>
  <si>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</si>
  <si>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</si>
  <si>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</si>
  <si>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</si>
  <si>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</si>
  <si>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</si>
  <si>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</si>
  <si>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</si>
  <si>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</si>
  <si>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</si>
  <si>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</si>
  <si>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</si>
  <si>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</si>
  <si>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</si>
  <si>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</si>
  <si>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</si>
  <si>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</si>
  <si>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</si>
  <si>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</si>
  <si>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</si>
  <si>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</si>
  <si>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</si>
  <si>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</si>
  <si>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</si>
  <si>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</si>
  <si>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</si>
  <si>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</si>
  <si>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</si>
  <si>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</si>
  <si>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</si>
  <si>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</si>
  <si>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</si>
  <si>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</si>
  <si>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</si>
  <si>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</si>
  <si>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</si>
  <si>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</si>
  <si>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</si>
  <si>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</si>
  <si>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</si>
  <si>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</si>
  <si>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</si>
  <si>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</si>
  <si>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</si>
  <si>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</si>
  <si>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</si>
  <si>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</si>
  <si>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</si>
  <si>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</si>
  <si>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</si>
  <si>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</si>
  <si>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</si>
  <si>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</si>
  <si>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</si>
  <si>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</si>
  <si>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</si>
  <si>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</si>
  <si>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</si>
  <si>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</si>
  <si>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</si>
  <si>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</si>
  <si>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</si>
  <si>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</si>
  <si>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</si>
  <si>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</si>
  <si>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</si>
  <si>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</si>
  <si>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</si>
  <si>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</si>
  <si>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</si>
  <si>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</si>
  <si>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</si>
  <si>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</si>
  <si>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</si>
  <si>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</si>
  <si>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</si>
  <si>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</si>
  <si>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</si>
  <si>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</si>
  <si>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</si>
  <si>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</si>
  <si>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</si>
  <si>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</si>
  <si>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</si>
  <si>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</si>
  <si>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</si>
  <si>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</si>
  <si>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</si>
  <si>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</si>
  <si>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</si>
  <si>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</si>
  <si>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</si>
  <si>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</si>
  <si>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</si>
  <si>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</si>
  <si>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</si>
  <si>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</si>
  <si>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</si>
  <si>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</si>
  <si>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</si>
  <si>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</si>
  <si>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</si>
  <si>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</si>
  <si>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</si>
  <si>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</si>
  <si>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</si>
  <si>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</si>
  <si>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</si>
  <si>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</si>
  <si>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</si>
  <si>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</si>
  <si>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</si>
  <si>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</si>
  <si>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</si>
  <si>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</si>
  <si>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</si>
  <si>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</si>
  <si>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</si>
  <si>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</si>
  <si>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</si>
  <si>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</si>
  <si>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</si>
  <si>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</si>
  <si>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</si>
  <si>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</si>
  <si>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</si>
  <si>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</si>
  <si>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</si>
  <si>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</si>
  <si>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</si>
  <si>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</si>
  <si>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</si>
  <si>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</si>
  <si>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</si>
  <si>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</si>
  <si>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</si>
  <si>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</si>
  <si>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</si>
  <si>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</si>
  <si>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</si>
  <si>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</si>
  <si>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</si>
  <si>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</si>
  <si>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</si>
  <si>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</si>
  <si>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</si>
  <si>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</si>
  <si>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</si>
  <si>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</si>
  <si>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</si>
  <si>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</si>
  <si>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</si>
  <si>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</si>
  <si>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</si>
  <si>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</si>
  <si>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</si>
  <si>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</si>
  <si>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</si>
  <si>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</si>
  <si>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</si>
  <si>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</si>
  <si>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</si>
  <si>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</si>
  <si>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</si>
  <si>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</si>
  <si>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</si>
  <si>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</si>
  <si>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</si>
  <si>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</si>
  <si>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</si>
  <si>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</si>
  <si>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</si>
  <si>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</si>
  <si>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</si>
  <si>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</si>
  <si>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</si>
  <si>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</si>
  <si>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</si>
  <si>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</si>
  <si>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</si>
  <si>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</si>
  <si>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</si>
  <si>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</si>
  <si>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</si>
  <si>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</si>
  <si>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</si>
  <si>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</si>
  <si>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</si>
  <si>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</si>
  <si>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</si>
  <si>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</si>
  <si>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</si>
  <si>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</si>
  <si>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</si>
  <si>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</si>
  <si>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</si>
  <si>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</si>
  <si>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</si>
  <si>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</si>
  <si>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</si>
  <si>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</si>
  <si>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</si>
  <si>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</si>
  <si>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</si>
  <si>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</si>
  <si>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</si>
  <si>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</si>
  <si>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</si>
  <si>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</si>
  <si>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</si>
  <si>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</si>
  <si>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</si>
  <si>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</si>
  <si>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</si>
  <si>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</si>
  <si>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</si>
  <si>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</si>
  <si>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</si>
  <si>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</si>
  <si>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</si>
  <si>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</si>
  <si>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</si>
  <si>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</si>
  <si>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</si>
  <si>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</si>
  <si>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</si>
  <si>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</si>
  <si>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</si>
  <si>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</si>
  <si>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</si>
  <si>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</si>
  <si>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</si>
  <si>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</si>
  <si>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</si>
  <si>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</si>
  <si>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</si>
  <si>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</si>
  <si>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</si>
  <si>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</si>
  <si>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</si>
  <si>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</si>
  <si>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</si>
  <si>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</si>
  <si>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</si>
  <si>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</si>
  <si>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</si>
  <si>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</si>
  <si>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</si>
  <si>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</si>
  <si>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</si>
  <si>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</si>
  <si>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</si>
  <si>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</si>
  <si>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</si>
  <si>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</si>
  <si>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</si>
  <si>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</si>
  <si>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</si>
  <si>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</si>
  <si>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</si>
  <si>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</si>
  <si>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</si>
  <si>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</si>
  <si>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</si>
  <si>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</si>
  <si>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</si>
  <si>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</si>
  <si>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</si>
  <si>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</si>
  <si>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</si>
  <si>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</si>
  <si>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</si>
  <si>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</si>
  <si>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</si>
  <si>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</si>
  <si>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</si>
  <si>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</si>
  <si>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</si>
  <si>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</si>
  <si>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</si>
  <si>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</si>
  <si>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</si>
  <si>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</si>
  <si>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</si>
  <si>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</si>
  <si>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</si>
  <si>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</si>
  <si>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</si>
  <si>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</si>
  <si>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</si>
  <si>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</si>
  <si>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</si>
  <si>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</si>
  <si>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</si>
  <si>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</si>
  <si>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</si>
  <si>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</si>
  <si>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</si>
  <si>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</si>
  <si>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</si>
  <si>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</si>
  <si>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</si>
  <si>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</si>
  <si>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</si>
  <si>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</si>
  <si>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</si>
  <si>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</si>
  <si>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</si>
  <si>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</si>
  <si>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</si>
  <si>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</si>
  <si>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</si>
  <si>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</si>
  <si>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</si>
  <si>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</si>
  <si>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</si>
  <si>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</si>
  <si>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</si>
  <si>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</si>
  <si>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</si>
  <si>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</si>
  <si>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</si>
  <si>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</si>
  <si>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</si>
  <si>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</si>
  <si>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</si>
  <si>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</si>
  <si>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</si>
  <si>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</si>
  <si>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</si>
  <si>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</si>
  <si>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</si>
  <si>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</si>
  <si>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</si>
  <si>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</si>
  <si>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</si>
  <si>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</si>
  <si>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</si>
  <si>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</si>
  <si>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</si>
  <si>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</si>
  <si>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</si>
  <si>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</si>
  <si>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</si>
  <si>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</si>
  <si>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</si>
  <si>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</si>
  <si>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</si>
  <si>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</si>
  <si>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</si>
  <si>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</si>
  <si>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</si>
  <si>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</si>
  <si>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</si>
  <si>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</si>
  <si>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</si>
  <si>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</si>
  <si>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</si>
  <si>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</si>
  <si>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</si>
  <si>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</si>
  <si>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</si>
  <si>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</si>
  <si>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</si>
  <si>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</si>
  <si>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</si>
  <si>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</si>
  <si>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</si>
  <si>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</si>
  <si>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</si>
  <si>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</si>
  <si>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</si>
  <si>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</si>
  <si>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</si>
  <si>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</si>
  <si>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</si>
  <si>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</si>
  <si>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</si>
  <si>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</si>
  <si>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</si>
  <si>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</si>
  <si>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</si>
  <si>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</si>
  <si>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</si>
  <si>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</si>
  <si>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</si>
  <si>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</si>
  <si>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</si>
  <si>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</si>
  <si>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</si>
  <si>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</si>
  <si>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</si>
  <si>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</si>
  <si>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</si>
  <si>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</si>
  <si>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</si>
  <si>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</si>
  <si>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</si>
  <si>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</si>
  <si>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</si>
  <si>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</si>
  <si>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</si>
  <si>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</si>
  <si>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</si>
  <si>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</si>
  <si>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</si>
  <si>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</si>
  <si>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</si>
  <si>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</si>
  <si>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</si>
  <si>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</si>
  <si>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</si>
  <si>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</si>
  <si>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</si>
  <si>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</si>
  <si>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</si>
  <si>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</si>
  <si>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</si>
  <si>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</si>
  <si>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</si>
  <si>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</si>
  <si>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</si>
  <si>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</si>
  <si>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</si>
  <si>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</si>
  <si>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</si>
  <si>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</si>
  <si>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</si>
  <si>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</si>
  <si>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</si>
  <si>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</si>
  <si>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</si>
  <si>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</si>
  <si>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</si>
  <si>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</si>
  <si>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</si>
  <si>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</si>
  <si>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</si>
  <si>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</si>
  <si>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</si>
  <si>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</si>
  <si>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</si>
  <si>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</si>
  <si>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</si>
  <si>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</si>
  <si>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</si>
  <si>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</si>
  <si>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</si>
  <si>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</si>
  <si>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</si>
  <si>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</si>
  <si>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</si>
  <si>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</si>
  <si>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</si>
  <si>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</si>
  <si>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</si>
  <si>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</si>
  <si>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</si>
  <si>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</si>
  <si>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</si>
  <si>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</si>
  <si>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</si>
  <si>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</si>
  <si>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</si>
  <si>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</si>
  <si>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</si>
  <si>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</si>
  <si>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</si>
  <si>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</si>
  <si>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</si>
  <si>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</si>
  <si>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</si>
  <si>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</si>
  <si>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</si>
  <si>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</si>
  <si>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</si>
  <si>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</si>
  <si>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</si>
  <si>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</si>
  <si>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</si>
  <si>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</si>
  <si>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</si>
  <si>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</si>
  <si>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</si>
  <si>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</si>
  <si>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</si>
  <si>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</si>
  <si>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</si>
  <si>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</si>
  <si>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</si>
  <si>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</si>
  <si>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</si>
  <si>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</si>
  <si>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</si>
  <si>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</si>
  <si>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</si>
  <si>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</si>
  <si>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</si>
  <si>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</si>
  <si>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</si>
  <si>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</si>
  <si>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</si>
  <si>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</si>
  <si>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</si>
  <si>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</si>
  <si>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</si>
  <si>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</si>
  <si>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</si>
  <si>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</si>
  <si>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</si>
  <si>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</si>
  <si>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</si>
  <si>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</si>
  <si>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</si>
  <si>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</si>
  <si>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</si>
  <si>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</si>
  <si>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</si>
  <si>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</si>
  <si>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</si>
  <si>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</si>
  <si>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</si>
  <si>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</si>
  <si>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</si>
  <si>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</si>
  <si>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</si>
  <si>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</si>
  <si>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</si>
  <si>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</si>
  <si>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</si>
  <si>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</si>
  <si>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</si>
  <si>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</si>
  <si>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</si>
  <si>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</si>
  <si>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</si>
  <si>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</si>
  <si>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</si>
  <si>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</si>
  <si>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</si>
  <si>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</si>
  <si>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</si>
  <si>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</si>
  <si>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</si>
  <si>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</si>
  <si>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</si>
  <si>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</si>
  <si>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</si>
  <si>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</si>
  <si>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</si>
  <si>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</si>
  <si>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</si>
  <si>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</si>
  <si>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</si>
  <si>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</si>
  <si>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</si>
  <si>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</si>
  <si>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</si>
  <si>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</si>
  <si>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</si>
  <si>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</si>
  <si>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</si>
  <si>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</si>
  <si>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</si>
  <si>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</si>
  <si>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</si>
  <si>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</si>
  <si>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</si>
  <si>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</si>
  <si>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</si>
  <si>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</si>
  <si>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</si>
  <si>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</si>
  <si>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</si>
  <si>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</si>
  <si>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</si>
  <si>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</si>
  <si>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</si>
  <si>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</si>
  <si>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</si>
  <si>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</si>
  <si>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</si>
  <si>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</si>
  <si>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</si>
  <si>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</si>
  <si>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</si>
  <si>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</si>
  <si>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</si>
  <si>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</si>
  <si>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</si>
  <si>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</si>
  <si>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</si>
  <si>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</si>
  <si>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</si>
  <si>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</si>
  <si>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</si>
  <si>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</si>
  <si>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</si>
  <si>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</si>
  <si>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</si>
  <si>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</si>
  <si>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</si>
  <si>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</si>
  <si>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</si>
  <si>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</si>
  <si>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</si>
  <si>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</si>
  <si>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</si>
  <si>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</si>
  <si>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</si>
  <si>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</si>
  <si>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</si>
  <si>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</si>
  <si>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</si>
  <si>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</si>
  <si>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</si>
  <si>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</si>
  <si>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</si>
  <si>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</si>
  <si>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</si>
  <si>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</si>
  <si>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</si>
  <si>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</si>
  <si>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</si>
  <si>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</si>
  <si>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</si>
  <si>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</si>
  <si>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</si>
  <si>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</si>
  <si>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</si>
  <si>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</si>
  <si>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</si>
  <si>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</si>
  <si>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</si>
  <si>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</si>
  <si>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</si>
  <si>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</si>
  <si>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</si>
  <si>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</si>
  <si>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</si>
  <si>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</si>
  <si>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</si>
  <si>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</si>
  <si>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</si>
  <si>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</si>
  <si>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</si>
  <si>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</si>
  <si>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</si>
  <si>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</si>
  <si>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</si>
  <si>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</si>
  <si>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</si>
  <si>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</si>
  <si>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</si>
  <si>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</si>
  <si>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</si>
  <si>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</si>
  <si>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</si>
  <si>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</si>
  <si>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</si>
  <si>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</si>
  <si>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</si>
  <si>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</si>
  <si>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</si>
  <si>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</si>
  <si>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</si>
  <si>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</si>
  <si>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</si>
  <si>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</si>
  <si>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</si>
  <si>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</si>
  <si>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</si>
  <si>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</si>
  <si>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</si>
  <si>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</si>
  <si>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</si>
  <si>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</si>
  <si>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</si>
  <si>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</si>
  <si>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</si>
  <si>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</si>
  <si>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</si>
  <si>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</si>
  <si>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</si>
  <si>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</si>
  <si>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</si>
  <si>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</si>
  <si>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</si>
  <si>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</si>
  <si>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</si>
  <si>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</si>
  <si>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</si>
  <si>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</si>
  <si>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</si>
  <si>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</si>
  <si>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</si>
  <si>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</si>
  <si>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</si>
  <si>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</si>
  <si>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</si>
  <si>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</si>
  <si>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</si>
  <si>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</si>
  <si>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</si>
  <si>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</si>
  <si>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</si>
  <si>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</si>
  <si>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</si>
  <si>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</si>
  <si>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</si>
  <si>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</si>
  <si>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</si>
  <si>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</si>
  <si>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</si>
  <si>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</si>
  <si>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</si>
  <si>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</si>
  <si>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</si>
  <si>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</si>
  <si>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</si>
  <si>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</si>
  <si>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</si>
  <si>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</si>
  <si>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</si>
  <si>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</si>
  <si>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</si>
  <si>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</si>
  <si>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</si>
  <si>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</si>
  <si>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</si>
  <si>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</si>
  <si>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</si>
  <si>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</si>
  <si>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</si>
  <si>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</si>
  <si>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</si>
  <si>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</si>
  <si>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</si>
  <si>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</si>
  <si>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</si>
  <si>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</si>
  <si>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</si>
  <si>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</si>
  <si>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</si>
  <si>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</si>
  <si>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</si>
  <si>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</si>
  <si>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</si>
  <si>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</si>
  <si>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</si>
  <si>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</si>
  <si>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</si>
  <si>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</si>
  <si>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</si>
  <si>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</si>
  <si>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</si>
  <si>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</si>
  <si>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</si>
  <si>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</si>
  <si>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</si>
  <si>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</si>
  <si>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</si>
  <si>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</si>
  <si>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</si>
  <si>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</si>
  <si>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</si>
  <si>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</si>
  <si>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</si>
  <si>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</si>
  <si>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</si>
  <si>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</si>
  <si>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</si>
  <si>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</si>
  <si>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</si>
  <si>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</si>
  <si>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</si>
  <si>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</si>
  <si>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</si>
  <si>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</si>
  <si>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</si>
  <si>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</si>
  <si>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</si>
  <si>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</si>
  <si>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</si>
  <si>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</si>
  <si>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</si>
  <si>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</si>
  <si>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</si>
  <si>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</si>
  <si>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</si>
  <si>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</si>
  <si>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</si>
  <si>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</si>
  <si>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</si>
  <si>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</si>
  <si>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</si>
  <si>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</si>
  <si>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</si>
  <si>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</si>
  <si>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</si>
  <si>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</si>
  <si>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</si>
  <si>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</si>
  <si>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</si>
  <si>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</si>
  <si>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</si>
  <si>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</si>
  <si>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</si>
  <si>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</si>
  <si>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</si>
  <si>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</si>
  <si>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</si>
  <si>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</si>
  <si>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</si>
  <si>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</si>
  <si>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</si>
  <si>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</si>
  <si>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</si>
  <si>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</si>
  <si>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</si>
  <si>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</si>
  <si>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</si>
  <si>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</si>
  <si>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</si>
  <si>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</si>
  <si>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</si>
  <si>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</si>
  <si>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</si>
  <si>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</si>
  <si>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</si>
  <si>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</si>
  <si>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</si>
  <si>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</si>
  <si>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</si>
  <si>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</si>
  <si>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</si>
  <si>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</si>
  <si>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</si>
  <si>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</si>
  <si>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</si>
  <si>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</si>
  <si>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</si>
  <si>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</si>
  <si>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</si>
  <si>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</si>
  <si>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</si>
  <si>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</si>
  <si>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</si>
  <si>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</si>
  <si>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</si>
  <si>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</si>
  <si>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</si>
  <si>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</si>
  <si>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</si>
  <si>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</si>
  <si>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</si>
  <si>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</si>
  <si>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</si>
  <si>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</si>
  <si>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</si>
  <si>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</si>
  <si>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</si>
  <si>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</si>
  <si>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</si>
  <si>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</si>
  <si>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</si>
  <si>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</si>
  <si>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</si>
  <si>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</si>
  <si>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</si>
  <si>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</si>
  <si>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</si>
  <si>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</si>
  <si>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</si>
  <si>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</si>
  <si>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</si>
  <si>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</si>
  <si>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</si>
  <si>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</si>
  <si>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</si>
  <si>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</si>
  <si>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</si>
  <si>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</si>
  <si>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</si>
  <si>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</si>
  <si>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</si>
  <si>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</si>
  <si>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</si>
  <si>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</si>
  <si>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</si>
  <si>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</si>
  <si>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</si>
  <si>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</si>
  <si>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</si>
  <si>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</si>
  <si>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</si>
  <si>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</si>
  <si>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</si>
  <si>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</si>
  <si>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</si>
  <si>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</si>
  <si>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</si>
  <si>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</si>
  <si>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</si>
  <si>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</si>
  <si>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</si>
  <si>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</si>
  <si>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</si>
  <si>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</si>
  <si>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</si>
  <si>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</si>
  <si>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</si>
  <si>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</si>
  <si>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</si>
  <si>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</si>
  <si>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</si>
  <si>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</si>
  <si>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</si>
  <si>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</si>
  <si>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</si>
  <si>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</si>
  <si>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</si>
  <si>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</si>
  <si>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</si>
  <si>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</si>
  <si>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</si>
  <si>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</si>
  <si>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</si>
  <si>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</si>
  <si>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</si>
  <si>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</si>
  <si>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</si>
  <si>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</si>
  <si>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</si>
  <si>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</si>
  <si>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</si>
  <si>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</si>
  <si>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</si>
  <si>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</si>
  <si>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</si>
  <si>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</si>
  <si>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</si>
  <si>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</si>
  <si>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</si>
  <si>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</si>
  <si>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</si>
  <si>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</si>
  <si>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</si>
  <si>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</si>
  <si>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</si>
  <si>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</si>
  <si>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</si>
  <si>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</si>
  <si>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</si>
  <si>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</si>
  <si>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</si>
  <si>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</si>
  <si>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</si>
  <si>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</si>
  <si>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</si>
  <si>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</si>
  <si>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</si>
  <si>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</si>
  <si>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</si>
  <si>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</si>
  <si>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</si>
  <si>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</si>
  <si>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</si>
  <si>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</si>
  <si>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</si>
  <si>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</si>
  <si>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</si>
  <si>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</si>
  <si>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</si>
  <si>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</si>
  <si>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</si>
  <si>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</si>
  <si>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</si>
  <si>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</si>
  <si>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</si>
  <si>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</si>
  <si>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</si>
  <si>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</si>
  <si>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</si>
  <si>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</si>
  <si>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</si>
  <si>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</si>
  <si>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</si>
  <si>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</si>
  <si>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</si>
  <si>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</si>
  <si>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</si>
  <si>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</si>
  <si>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</si>
  <si>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</si>
  <si>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</si>
  <si>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</si>
  <si>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</si>
  <si>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</si>
  <si>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</si>
  <si>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</si>
  <si>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</si>
  <si>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</si>
  <si>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</si>
  <si>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</si>
  <si>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</si>
  <si>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</si>
  <si>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</si>
  <si>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</si>
  <si>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</si>
  <si>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</si>
  <si>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</si>
  <si>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</si>
  <si>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</si>
  <si>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</si>
  <si>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</si>
  <si>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</si>
  <si>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</si>
  <si>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</si>
  <si>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</si>
  <si>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</si>
  <si>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</si>
  <si>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</si>
  <si>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</si>
  <si>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</si>
  <si>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</si>
  <si>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</si>
  <si>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</si>
  <si>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</si>
  <si>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</si>
  <si>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</si>
  <si>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</si>
  <si>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</si>
  <si>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</si>
  <si>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</si>
  <si>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</si>
  <si>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</si>
  <si>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</si>
  <si>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</si>
  <si>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</si>
  <si>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</si>
  <si>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</si>
  <si>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</si>
  <si>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</si>
  <si>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</si>
  <si>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</si>
  <si>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</si>
  <si>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</si>
  <si>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</si>
  <si>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</si>
  <si>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</si>
  <si>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</si>
  <si>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</si>
  <si>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</si>
  <si>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</si>
  <si>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</si>
  <si>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</si>
  <si>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</si>
  <si>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</si>
  <si>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</si>
  <si>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</si>
  <si>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</si>
  <si>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</si>
  <si>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</si>
  <si>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</si>
  <si>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</si>
  <si>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</si>
  <si>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</si>
  <si>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</si>
  <si>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</si>
  <si>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</si>
  <si>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</si>
  <si>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</si>
  <si>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</si>
  <si>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</si>
  <si>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</si>
  <si>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</si>
  <si>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</si>
  <si>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</si>
  <si>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</si>
  <si>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</si>
  <si>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</si>
  <si>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</si>
  <si>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</si>
  <si>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</si>
  <si>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</si>
  <si>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</si>
  <si>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</si>
  <si>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</si>
  <si>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</si>
  <si>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</si>
  <si>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</si>
  <si>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</si>
  <si>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</si>
  <si>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</si>
  <si>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</si>
  <si>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</si>
  <si>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</si>
  <si>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</si>
  <si>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</si>
  <si>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</si>
  <si>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</si>
  <si>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</si>
  <si>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</si>
  <si>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</si>
  <si>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</si>
  <si>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</si>
  <si>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</si>
  <si>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</si>
  <si>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</si>
  <si>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</si>
  <si>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</si>
  <si>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</si>
  <si>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</si>
  <si>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</si>
  <si>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</si>
  <si>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</si>
  <si>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</si>
  <si>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</si>
  <si>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</si>
  <si>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</si>
  <si>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</si>
  <si>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</si>
  <si>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</si>
  <si>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</si>
  <si>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</si>
  <si>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</si>
  <si>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</si>
  <si>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</si>
  <si>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</si>
  <si>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</si>
  <si>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</si>
  <si>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</si>
  <si>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</si>
  <si>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</si>
  <si>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</si>
  <si>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</si>
  <si>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</si>
  <si>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</si>
  <si>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</si>
  <si>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</si>
  <si>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</si>
  <si>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</si>
  <si>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</si>
  <si>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</si>
  <si>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</si>
  <si>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</si>
  <si>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</si>
  <si>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</si>
  <si>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</si>
  <si>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</si>
  <si>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</si>
  <si>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</si>
  <si>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</si>
  <si>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</si>
  <si>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</si>
  <si>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</si>
  <si>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</si>
  <si>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</si>
  <si>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</si>
  <si>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</si>
  <si>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</si>
  <si>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</si>
  <si>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</si>
  <si>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</si>
  <si>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</si>
  <si>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</si>
  <si>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</si>
  <si>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</si>
  <si>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</si>
  <si>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</si>
  <si>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</si>
  <si>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</si>
  <si>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</si>
  <si>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</si>
  <si>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</si>
  <si>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</si>
  <si>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</si>
  <si>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</si>
  <si>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</si>
  <si>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</si>
  <si>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</si>
  <si>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</si>
  <si>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</si>
  <si>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</si>
  <si>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</si>
  <si>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</si>
  <si>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</si>
  <si>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</si>
  <si>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</si>
  <si>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</si>
  <si>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</si>
  <si>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</si>
  <si>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</si>
  <si>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</si>
  <si>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</si>
  <si>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</si>
  <si>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</si>
  <si>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</si>
  <si>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</si>
  <si>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</si>
  <si>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</si>
  <si>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</si>
  <si>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</si>
  <si>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</si>
  <si>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</si>
  <si>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</si>
  <si>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</si>
  <si>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</si>
  <si>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</si>
  <si>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</si>
  <si>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</si>
  <si>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</si>
  <si>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</si>
  <si>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</si>
  <si>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</si>
  <si>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</si>
  <si>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</si>
  <si>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</si>
  <si>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</si>
  <si>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</si>
  <si>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</si>
  <si>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</si>
  <si>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</si>
  <si>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</si>
  <si>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</si>
  <si>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</si>
  <si>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</si>
  <si>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</si>
  <si>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</si>
  <si>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</si>
  <si>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</si>
  <si>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</si>
  <si>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</si>
  <si>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</si>
  <si>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</si>
  <si>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</si>
  <si>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</si>
  <si>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</si>
  <si>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</si>
  <si>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</si>
  <si>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</si>
  <si>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</si>
  <si>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</si>
  <si>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</si>
  <si>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</si>
  <si>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</si>
  <si>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</si>
  <si>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</si>
  <si>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</si>
  <si>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</si>
  <si>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</si>
  <si>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</si>
  <si>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</si>
  <si>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</si>
  <si>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</si>
  <si>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</si>
  <si>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</si>
  <si>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</si>
  <si>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</si>
  <si>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</si>
  <si>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</si>
  <si>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</si>
  <si>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</si>
  <si>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</si>
  <si>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</si>
  <si>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</si>
  <si>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</si>
  <si>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</si>
  <si>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</si>
  <si>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</si>
  <si>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</si>
  <si>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</si>
  <si>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</si>
  <si>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</si>
  <si>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</si>
  <si>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</si>
  <si>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</si>
  <si>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</si>
  <si>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</si>
  <si>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</si>
  <si>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</si>
  <si>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</si>
  <si>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</si>
  <si>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</si>
  <si>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</si>
  <si>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</si>
  <si>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</si>
  <si>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</si>
  <si>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</si>
  <si>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</si>
  <si>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</si>
  <si>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</si>
  <si>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</si>
  <si>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</si>
  <si>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</si>
  <si>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</si>
  <si>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</si>
  <si>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</si>
  <si>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</si>
  <si>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</si>
  <si>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</si>
  <si>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</si>
  <si>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</si>
  <si>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</si>
  <si>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</si>
  <si>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</si>
  <si>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</si>
  <si>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</si>
  <si>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</si>
  <si>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</si>
  <si>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</si>
  <si>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</si>
  <si>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</si>
  <si>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</si>
  <si>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</si>
  <si>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</si>
  <si>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</si>
  <si>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</si>
  <si>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</si>
  <si>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</si>
  <si>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</si>
  <si>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</si>
  <si>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</si>
  <si>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</si>
  <si>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</si>
  <si>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</si>
  <si>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</si>
  <si>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</si>
  <si>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</si>
  <si>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</si>
  <si>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</si>
  <si>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</si>
  <si>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</si>
  <si>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</si>
  <si>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</si>
  <si>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</si>
  <si>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</si>
  <si>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</si>
  <si>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</si>
  <si>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</si>
  <si>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</si>
  <si>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</si>
  <si>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</si>
  <si>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</si>
  <si>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</si>
  <si>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</si>
  <si>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</si>
  <si>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</si>
  <si>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</si>
  <si>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</si>
  <si>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</si>
  <si>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</si>
  <si>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</si>
  <si>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</si>
  <si>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</si>
  <si>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</si>
  <si>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</si>
  <si>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</si>
  <si>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</si>
  <si>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</si>
  <si>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</si>
  <si>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</si>
  <si>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</si>
  <si>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</si>
  <si>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</si>
  <si>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</si>
  <si>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</si>
  <si>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</si>
  <si>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</si>
  <si>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</si>
  <si>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</si>
  <si>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</si>
  <si>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</si>
  <si>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</si>
  <si>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</si>
  <si>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</si>
  <si>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</si>
  <si>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</si>
  <si>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</si>
  <si>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</si>
  <si>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</si>
  <si>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</si>
  <si>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</si>
  <si>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</si>
  <si>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</si>
  <si>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</si>
  <si>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</si>
  <si>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</si>
  <si>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</si>
  <si>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</si>
  <si>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</si>
  <si>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</si>
  <si>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</si>
  <si>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</si>
  <si>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</si>
  <si>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</si>
  <si>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</si>
  <si>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</si>
  <si>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</si>
  <si>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</si>
  <si>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</si>
  <si>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</si>
  <si>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</si>
  <si>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</si>
  <si>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</si>
  <si>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</si>
  <si>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</si>
  <si>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</si>
  <si>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</si>
  <si>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</si>
  <si>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</si>
  <si>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</si>
  <si>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</si>
  <si>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</si>
  <si>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</si>
  <si>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</si>
  <si>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</si>
  <si>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</si>
  <si>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</si>
  <si>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</si>
  <si>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</si>
  <si>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</si>
  <si>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</si>
  <si>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</si>
  <si>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</si>
  <si>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</si>
  <si>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</si>
  <si>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</si>
  <si>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</si>
  <si>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</si>
  <si>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</si>
  <si>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</si>
  <si>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</si>
  <si>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</si>
  <si>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</si>
  <si>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</si>
  <si>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</si>
  <si>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</si>
  <si>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</si>
  <si>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</si>
  <si>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</si>
  <si>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</si>
  <si>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</si>
  <si>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</si>
  <si>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</si>
  <si>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</si>
  <si>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</si>
  <si>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</si>
  <si>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</si>
  <si>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</si>
  <si>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</si>
  <si>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</si>
  <si>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</si>
  <si>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</si>
  <si>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</si>
  <si>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</si>
  <si>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</si>
  <si>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</si>
  <si>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</si>
  <si>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</si>
  <si>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</si>
  <si>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</si>
  <si>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</si>
  <si>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</si>
  <si>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</si>
  <si>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</si>
  <si>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</si>
  <si>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</si>
  <si>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</si>
  <si>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</si>
  <si>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</si>
  <si>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</si>
  <si>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</si>
  <si>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</si>
  <si>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</si>
  <si>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</si>
  <si>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</si>
  <si>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</si>
  <si>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</si>
  <si>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</si>
  <si>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</si>
  <si>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</si>
  <si>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</si>
  <si>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</si>
  <si>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</si>
  <si>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</si>
  <si>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</si>
  <si>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</si>
  <si>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</si>
  <si>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</si>
  <si>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</si>
  <si>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</si>
  <si>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</si>
  <si>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</si>
  <si>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</si>
  <si>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</si>
  <si>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</si>
  <si>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</si>
  <si>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</si>
  <si>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</si>
  <si>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</si>
  <si>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</si>
  <si>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</si>
  <si>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</si>
  <si>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</si>
  <si>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</si>
  <si>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</si>
  <si>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</si>
  <si>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</si>
  <si>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</si>
  <si>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</si>
  <si>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</si>
  <si>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</si>
  <si>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</si>
  <si>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</si>
  <si>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</si>
  <si>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</si>
  <si>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</si>
  <si>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</si>
  <si>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</si>
  <si>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</si>
  <si>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</si>
  <si>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</si>
  <si>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</si>
  <si>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</si>
  <si>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</si>
  <si>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</si>
  <si>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</si>
  <si>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</si>
  <si>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</si>
  <si>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</si>
  <si>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</si>
  <si>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</si>
  <si>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</si>
  <si>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</si>
  <si>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</si>
  <si>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</si>
  <si>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</si>
  <si>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</si>
  <si>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</si>
  <si>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</si>
  <si>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</si>
  <si>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</si>
  <si>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</si>
  <si>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</si>
  <si>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</si>
  <si>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</si>
  <si>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</si>
  <si>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</si>
  <si>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</si>
  <si>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</si>
  <si>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</si>
  <si>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</si>
  <si>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</si>
  <si>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</si>
  <si>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</si>
  <si>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</si>
  <si>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</si>
  <si>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</si>
  <si>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</si>
  <si>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</si>
  <si>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</si>
  <si>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</si>
  <si>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</si>
  <si>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</si>
  <si>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</si>
  <si>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</si>
  <si>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</si>
  <si>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</si>
  <si>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</si>
  <si>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</si>
  <si>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</si>
  <si>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</si>
  <si>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</si>
  <si>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</si>
  <si>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</si>
  <si>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</si>
  <si>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</si>
  <si>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</si>
  <si>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</si>
  <si>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</si>
  <si>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</si>
  <si>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</si>
  <si>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</si>
  <si>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</si>
  <si>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</si>
  <si>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</si>
  <si>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</si>
  <si>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</si>
  <si>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</si>
  <si>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</si>
  <si>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</si>
  <si>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</si>
  <si>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</si>
  <si>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</si>
  <si>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</si>
  <si>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</si>
  <si>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</si>
  <si>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</si>
  <si>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</si>
  <si>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</si>
  <si>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</si>
  <si>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</si>
  <si>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</si>
  <si>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</si>
  <si>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</si>
  <si>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</si>
  <si>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</si>
  <si>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</si>
  <si>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</si>
  <si>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</si>
  <si>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</si>
  <si>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</si>
  <si>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</si>
  <si>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</si>
  <si>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</si>
  <si>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</si>
  <si>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</si>
  <si>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</si>
  <si>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</si>
  <si>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</si>
  <si>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</si>
  <si>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</si>
  <si>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</si>
  <si>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</si>
  <si>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</si>
  <si>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</si>
  <si>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</si>
  <si>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</si>
  <si>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</si>
  <si>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</si>
  <si>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</si>
  <si>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</si>
  <si>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</si>
  <si>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</si>
  <si>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</si>
  <si>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</si>
  <si>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</si>
  <si>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</si>
  <si>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</si>
  <si>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</si>
  <si>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</si>
  <si>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</si>
  <si>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</si>
  <si>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</si>
  <si>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</si>
  <si>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</si>
  <si>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</si>
  <si>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</si>
  <si>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</si>
  <si>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</si>
  <si>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</si>
  <si>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</si>
  <si>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</si>
  <si>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</si>
  <si>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</si>
  <si>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</si>
  <si>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</si>
  <si>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</si>
  <si>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</si>
  <si>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</si>
  <si>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</si>
  <si>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</si>
  <si>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</si>
  <si>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</si>
  <si>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</si>
  <si>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</si>
  <si>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</si>
  <si>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</si>
  <si>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</si>
  <si>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</si>
  <si>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</si>
  <si>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</si>
  <si>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</si>
  <si>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</si>
  <si>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</si>
  <si>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</si>
  <si>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</si>
  <si>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</si>
  <si>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</si>
  <si>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</si>
  <si>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</si>
  <si>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</si>
  <si>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</si>
  <si>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</si>
  <si>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</si>
  <si>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</si>
  <si>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</si>
  <si>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</si>
  <si>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</si>
  <si>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</si>
  <si>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</si>
  <si>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</si>
  <si>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</si>
  <si>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</si>
  <si>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</si>
  <si>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</si>
  <si>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</si>
  <si>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</si>
  <si>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</si>
  <si>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</si>
  <si>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</si>
  <si>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</si>
  <si>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</si>
  <si>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</si>
  <si>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</si>
  <si>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</si>
  <si>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</si>
  <si>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</si>
  <si>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</si>
  <si>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</si>
  <si>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</si>
  <si>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</si>
  <si>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</si>
  <si>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</si>
  <si>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</si>
  <si>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</si>
  <si>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</si>
  <si>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</si>
  <si>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</si>
  <si>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</si>
  <si>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</si>
  <si>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</si>
  <si>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</si>
  <si>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</si>
  <si>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</si>
  <si>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</si>
  <si>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</si>
  <si>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</si>
  <si>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</si>
  <si>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</si>
  <si>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</si>
  <si>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</si>
  <si>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</si>
  <si>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</si>
  <si>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</si>
  <si>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</si>
  <si>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</si>
  <si>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</si>
  <si>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</si>
  <si>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</si>
  <si>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</si>
  <si>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</si>
  <si>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</si>
  <si>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</si>
  <si>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</si>
  <si>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</si>
  <si>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</si>
  <si>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</si>
  <si>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</si>
  <si>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</si>
  <si>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</si>
  <si>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</si>
  <si>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</si>
  <si>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</si>
  <si>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</si>
  <si>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</si>
  <si>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</si>
  <si>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</si>
  <si>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</si>
  <si>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</si>
  <si>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</si>
  <si>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</si>
  <si>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</si>
  <si>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</si>
  <si>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</si>
  <si>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</si>
  <si>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</si>
  <si>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</si>
  <si>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</si>
  <si>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</si>
  <si>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</si>
  <si>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</si>
  <si>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</si>
  <si>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</si>
  <si>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</si>
  <si>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</si>
  <si>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</si>
  <si>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</si>
  <si>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</si>
  <si>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</si>
  <si>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</si>
  <si>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</si>
  <si>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</si>
  <si>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</si>
  <si>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</si>
  <si>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</si>
  <si>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</si>
  <si>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</si>
  <si>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</si>
  <si>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</si>
  <si>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</si>
  <si>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</si>
  <si>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</si>
  <si>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</si>
  <si>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</si>
  <si>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</si>
  <si>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</si>
  <si>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</si>
  <si>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</si>
  <si>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</si>
  <si>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</si>
  <si>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</si>
  <si>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</si>
  <si>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</si>
  <si>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</si>
  <si>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</si>
  <si>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</si>
  <si>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</si>
  <si>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</si>
  <si>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</si>
  <si>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</si>
  <si>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</si>
  <si>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</si>
  <si>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</si>
  <si>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</si>
  <si>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</si>
  <si>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</si>
  <si>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</si>
  <si>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</si>
  <si>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</si>
  <si>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</si>
  <si>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</si>
  <si>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</si>
  <si>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</si>
  <si>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</si>
  <si>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</si>
  <si>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</si>
  <si>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</si>
  <si>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</si>
  <si>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</si>
  <si>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</si>
  <si>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</si>
  <si>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</si>
  <si>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</si>
  <si>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</si>
  <si>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</si>
  <si>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</si>
  <si>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</si>
  <si>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</si>
  <si>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</si>
  <si>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</si>
  <si>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</si>
  <si>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</si>
  <si>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</si>
  <si>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</si>
  <si>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</si>
  <si>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</si>
  <si>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</si>
  <si>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</si>
  <si>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</si>
  <si>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</si>
  <si>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</si>
  <si>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</si>
  <si>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</si>
  <si>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</si>
  <si>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</si>
  <si>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</si>
  <si>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</si>
  <si>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</si>
  <si>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</si>
  <si>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</si>
  <si>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</si>
  <si>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</si>
  <si>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</si>
  <si>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</si>
  <si>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</si>
  <si>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</si>
  <si>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</si>
  <si>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</si>
  <si>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</si>
  <si>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</si>
  <si>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</si>
  <si>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</si>
  <si>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</si>
  <si>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</si>
  <si>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</si>
  <si>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</si>
  <si>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</si>
  <si>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</si>
  <si>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</si>
  <si>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</si>
  <si>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</si>
  <si>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</si>
  <si>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</si>
  <si>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</si>
  <si>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</si>
  <si>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</si>
  <si>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</si>
  <si>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</si>
  <si>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</si>
  <si>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</si>
  <si>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</si>
  <si>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</si>
  <si>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</si>
  <si>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</si>
  <si>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</si>
  <si>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</si>
  <si>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</si>
  <si>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</si>
  <si>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</si>
  <si>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</si>
  <si>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</si>
  <si>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</si>
  <si>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</si>
  <si>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</si>
  <si>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</si>
  <si>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</si>
  <si>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</si>
  <si>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</si>
  <si>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</si>
  <si>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</si>
  <si>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</si>
  <si>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</si>
  <si>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</si>
  <si>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</si>
  <si>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</si>
  <si>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</si>
  <si>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</si>
  <si>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</si>
  <si>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</si>
  <si>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</si>
  <si>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</si>
  <si>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</si>
  <si>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</si>
  <si>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</si>
  <si>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</si>
  <si>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</si>
  <si>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</si>
  <si>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</si>
  <si>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</si>
  <si>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</si>
  <si>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</si>
  <si>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</si>
  <si>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</si>
  <si>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</si>
  <si>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</si>
  <si>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</si>
  <si>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</si>
  <si>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</si>
  <si>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</si>
  <si>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</si>
  <si>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</si>
  <si>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</si>
  <si>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</si>
  <si>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</si>
  <si>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</si>
  <si>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</si>
  <si>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</si>
  <si>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</si>
  <si>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</si>
  <si>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</si>
  <si>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</si>
  <si>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</si>
  <si>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</si>
  <si>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</si>
  <si>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</si>
  <si>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</si>
  <si>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</si>
  <si>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</si>
  <si>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</si>
  <si>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</si>
  <si>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</si>
  <si>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</si>
  <si>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</si>
  <si>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</si>
  <si>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</si>
  <si>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</si>
  <si>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</si>
  <si>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</si>
  <si>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</si>
  <si>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</si>
  <si>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</si>
  <si>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</si>
  <si>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</si>
  <si>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</si>
  <si>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</si>
  <si>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</si>
  <si>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</si>
  <si>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</si>
  <si>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</si>
  <si>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</si>
  <si>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</si>
  <si>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</si>
  <si>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</si>
  <si>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</si>
  <si>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</si>
  <si>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</si>
  <si>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</si>
  <si>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</si>
  <si>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</si>
  <si>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</si>
  <si>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</si>
  <si>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</si>
  <si>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</si>
  <si>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</si>
  <si>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</si>
  <si>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</si>
  <si>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</si>
  <si>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</si>
  <si>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</si>
  <si>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</si>
  <si>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</si>
  <si>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</si>
  <si>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</si>
  <si>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</si>
  <si>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</si>
  <si>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</si>
  <si>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</si>
  <si>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</si>
  <si>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</si>
  <si>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</si>
  <si>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</si>
  <si>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</si>
  <si>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</si>
  <si>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</si>
  <si>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</si>
  <si>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</si>
  <si>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</si>
  <si>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</si>
  <si>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</si>
  <si>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</si>
  <si>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</si>
  <si>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</si>
  <si>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</si>
  <si>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</si>
  <si>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</si>
  <si>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</si>
  <si>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</si>
  <si>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</si>
  <si>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</si>
  <si>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</si>
  <si>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</si>
  <si>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</si>
  <si>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</si>
  <si>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</si>
  <si>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</si>
  <si>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</si>
  <si>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</si>
  <si>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</si>
  <si>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</si>
  <si>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</si>
  <si>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</si>
  <si>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</si>
  <si>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</si>
  <si>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</si>
  <si>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</si>
  <si>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</si>
  <si>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</si>
  <si>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</si>
  <si>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</si>
  <si>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</si>
  <si>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</si>
  <si>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</si>
  <si>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</si>
  <si>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</si>
  <si>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</si>
  <si>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</si>
  <si>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</si>
  <si>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</si>
  <si>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</si>
  <si>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</si>
  <si>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</si>
  <si>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</si>
  <si>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</si>
  <si>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</si>
  <si>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</si>
  <si>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</si>
  <si>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</si>
  <si>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</si>
  <si>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</si>
  <si>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</si>
  <si>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</si>
  <si>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</si>
  <si>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</si>
  <si>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</si>
  <si>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</si>
  <si>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</si>
  <si>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</si>
  <si>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</si>
  <si>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</si>
  <si>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</si>
  <si>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</si>
  <si>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</si>
  <si>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</si>
  <si>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</si>
  <si>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</si>
  <si>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</si>
  <si>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</si>
  <si>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</si>
  <si>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</si>
  <si>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</si>
  <si>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</si>
  <si>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</si>
  <si>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</si>
  <si>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</si>
  <si>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</si>
  <si>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</si>
  <si>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</si>
  <si>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</si>
  <si>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</si>
  <si>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</si>
  <si>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</si>
  <si>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</si>
  <si>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</si>
  <si>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</si>
  <si>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</si>
  <si>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</si>
  <si>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</si>
  <si>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</si>
  <si>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</si>
  <si>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</si>
  <si>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</si>
  <si>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</si>
  <si>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</si>
  <si>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</si>
  <si>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</si>
  <si>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</si>
  <si>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</si>
  <si>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</si>
  <si>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</si>
  <si>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</si>
  <si>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</si>
  <si>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</si>
  <si>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</si>
  <si>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</si>
  <si>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</si>
  <si>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</si>
  <si>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</si>
  <si>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</si>
  <si>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</si>
  <si>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</si>
  <si>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</si>
  <si>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</si>
  <si>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</si>
  <si>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</si>
  <si>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</si>
  <si>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</si>
  <si>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</si>
  <si>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</si>
  <si>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</si>
  <si>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</si>
  <si>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</si>
  <si>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</si>
  <si>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</si>
  <si>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</si>
  <si>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</si>
  <si>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</si>
  <si>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</si>
  <si>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</si>
  <si>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</si>
  <si>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</si>
  <si>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</si>
  <si>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</si>
  <si>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</si>
  <si>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</si>
  <si>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</si>
  <si>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</si>
  <si>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</si>
  <si>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</si>
  <si>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</si>
  <si>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</si>
  <si>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</si>
  <si>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</si>
  <si>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</si>
  <si>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</si>
  <si>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</si>
  <si>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</si>
  <si>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</si>
  <si>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</si>
  <si>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</si>
  <si>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</si>
  <si>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</si>
  <si>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</si>
  <si>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</si>
  <si>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</si>
  <si>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</si>
  <si>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</si>
  <si>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</si>
  <si>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</si>
  <si>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</si>
  <si>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</si>
  <si>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</si>
  <si>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</si>
  <si>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</si>
  <si>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</si>
  <si>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</si>
  <si>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</si>
  <si>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</si>
  <si>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</si>
  <si>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</si>
  <si>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</si>
  <si>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</si>
  <si>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</si>
  <si>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</si>
  <si>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</si>
  <si>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</si>
  <si>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</si>
  <si>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</si>
  <si>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</si>
  <si>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</si>
  <si>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</si>
  <si>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</si>
  <si>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</si>
  <si>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</si>
  <si>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</si>
  <si>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</si>
  <si>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</si>
  <si>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</si>
  <si>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</si>
  <si>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</si>
  <si>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</si>
  <si>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</si>
  <si>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</si>
  <si>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</si>
  <si>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</si>
  <si>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</si>
  <si>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</si>
  <si>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</si>
  <si>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</si>
  <si>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</si>
  <si>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</si>
  <si>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</si>
  <si>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</si>
  <si>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</si>
  <si>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</si>
  <si>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</si>
  <si>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</si>
  <si>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</si>
  <si>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</si>
  <si>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</si>
  <si>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</si>
  <si>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</si>
  <si>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</si>
  <si>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</si>
  <si>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</si>
  <si>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</si>
  <si>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</si>
  <si>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</si>
  <si>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</si>
  <si>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</si>
  <si>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</si>
  <si>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</si>
  <si>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</si>
  <si>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</si>
  <si>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</si>
  <si>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</si>
  <si>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</si>
  <si>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</si>
  <si>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</si>
  <si>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</si>
  <si>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</si>
  <si>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</si>
  <si>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</si>
  <si>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</si>
  <si>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</si>
  <si>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</si>
  <si>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</si>
  <si>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</si>
  <si>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</si>
  <si>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</si>
  <si>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</si>
  <si>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</si>
  <si>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</si>
  <si>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</si>
  <si>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</si>
  <si>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</si>
  <si>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</si>
  <si>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</si>
  <si>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</si>
  <si>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</si>
  <si>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</si>
  <si>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</si>
  <si>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</si>
  <si>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</si>
  <si>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</si>
  <si>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</si>
  <si>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</si>
  <si>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</si>
  <si>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</si>
  <si>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</si>
  <si>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</si>
  <si>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</si>
  <si>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</si>
  <si>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</si>
  <si>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</si>
  <si>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</si>
  <si>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</si>
  <si>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</si>
  <si>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</si>
  <si>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</si>
  <si>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</si>
  <si>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</si>
  <si>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</si>
  <si>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</si>
  <si>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</si>
  <si>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</si>
  <si>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</si>
  <si>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</si>
  <si>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</si>
  <si>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</si>
  <si>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</si>
  <si>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</si>
  <si>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</si>
  <si>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</si>
  <si>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</si>
  <si>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</si>
  <si>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</si>
  <si>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</si>
  <si>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</si>
  <si>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</si>
  <si>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</si>
  <si>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</si>
  <si>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</si>
  <si>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</si>
  <si>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</si>
  <si>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</si>
  <si>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</si>
  <si>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</si>
  <si>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</si>
  <si>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</si>
  <si>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</si>
  <si>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</si>
  <si>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</si>
  <si>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</si>
  <si>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</si>
  <si>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</si>
  <si>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</si>
  <si>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</si>
  <si>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</si>
  <si>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</si>
  <si>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</si>
  <si>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</si>
  <si>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</si>
  <si>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</si>
  <si>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</si>
  <si>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</si>
  <si>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</si>
  <si>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</si>
  <si>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</si>
  <si>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</si>
  <si>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</si>
  <si>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</si>
  <si>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</si>
  <si>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</si>
  <si>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</si>
  <si>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</si>
  <si>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</si>
  <si>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</si>
  <si>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</si>
  <si>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</si>
  <si>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</si>
  <si>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</si>
  <si>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</si>
  <si>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</si>
  <si>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</si>
  <si>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</si>
  <si>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</si>
  <si>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</si>
  <si>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</si>
  <si>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</si>
  <si>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</si>
  <si>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</si>
  <si>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</si>
  <si>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</si>
  <si>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</si>
  <si>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</si>
  <si>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</si>
  <si>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</si>
  <si>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</si>
  <si>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</si>
  <si>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</si>
  <si>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</si>
  <si>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</si>
  <si>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</si>
  <si>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</si>
  <si>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</si>
  <si>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</si>
  <si>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</si>
  <si>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</si>
  <si>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</si>
  <si>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</si>
  <si>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</si>
  <si>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</si>
  <si>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</si>
  <si>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</si>
  <si>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</si>
  <si>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</si>
  <si>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</si>
  <si>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</si>
  <si>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</si>
  <si>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</si>
  <si>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</si>
  <si>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</si>
  <si>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</si>
  <si>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</si>
  <si>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</si>
  <si>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</si>
  <si>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</si>
  <si>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</si>
  <si>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</si>
  <si>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</si>
  <si>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</si>
  <si>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</si>
  <si>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</si>
  <si>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</si>
  <si>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</si>
  <si>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</si>
  <si>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</si>
  <si>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</si>
  <si>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</si>
  <si>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</si>
  <si>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</si>
  <si>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</si>
  <si>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</si>
  <si>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</si>
  <si>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</si>
  <si>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</si>
  <si>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</si>
  <si>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</si>
  <si>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</si>
  <si>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</si>
  <si>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</si>
  <si>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</si>
  <si>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</si>
  <si>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</si>
  <si>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</si>
  <si>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</si>
  <si>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</si>
  <si>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</si>
  <si>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</si>
  <si>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</si>
  <si>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</si>
  <si>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</si>
  <si>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</si>
  <si>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</si>
  <si>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</si>
  <si>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</si>
  <si>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</si>
  <si>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</si>
  <si>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</si>
  <si>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</si>
  <si>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</si>
  <si>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</si>
  <si>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</si>
  <si>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</si>
  <si>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</si>
  <si>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</si>
  <si>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</si>
  <si>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</si>
  <si>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</si>
  <si>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</si>
  <si>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</si>
  <si>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</si>
  <si>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</si>
  <si>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</si>
  <si>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</si>
  <si>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</si>
  <si>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</si>
  <si>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</si>
  <si>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</si>
  <si>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</si>
  <si>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</si>
  <si>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</si>
  <si>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</si>
  <si>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</si>
  <si>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</si>
  <si>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</si>
  <si>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</si>
  <si>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</si>
  <si>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</si>
  <si>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</si>
  <si>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</si>
  <si>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</si>
  <si>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</si>
  <si>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</si>
  <si>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</si>
  <si>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</si>
  <si>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</si>
  <si>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</si>
  <si>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</si>
  <si>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</si>
  <si>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</si>
  <si>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</si>
  <si>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</si>
  <si>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</si>
  <si>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</si>
  <si>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</si>
  <si>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</si>
  <si>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</si>
  <si>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</si>
  <si>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</si>
  <si>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</si>
  <si>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</si>
  <si>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</si>
  <si>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</si>
  <si>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</si>
  <si>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</si>
  <si>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</si>
  <si>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</si>
  <si>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</si>
  <si>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</si>
  <si>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</si>
  <si>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</si>
  <si>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</si>
  <si>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</si>
  <si>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</si>
  <si>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</si>
  <si>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</si>
  <si>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</si>
  <si>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</si>
  <si>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</si>
  <si>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</si>
  <si>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</si>
  <si>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</si>
  <si>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</si>
  <si>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</si>
  <si>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</si>
  <si>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</si>
  <si>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</si>
  <si>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</si>
  <si>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</si>
  <si>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</si>
  <si>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</si>
  <si>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</si>
  <si>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</si>
  <si>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</si>
  <si>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</si>
  <si>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</si>
  <si>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</si>
  <si>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</si>
  <si>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</si>
  <si>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</si>
  <si>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</si>
  <si>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</si>
  <si>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</si>
  <si>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</si>
  <si>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</si>
  <si>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</si>
  <si>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</si>
  <si>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</si>
  <si>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</si>
  <si>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</si>
  <si>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</si>
  <si>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</si>
  <si>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</si>
  <si>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</si>
  <si>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</si>
  <si>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</si>
  <si>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</si>
  <si>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</si>
  <si>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</si>
  <si>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</si>
  <si>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</si>
  <si>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</si>
  <si>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</si>
  <si>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</si>
  <si>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</si>
  <si>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</si>
  <si>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</si>
  <si>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</si>
  <si>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</si>
  <si>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</si>
  <si>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</si>
  <si>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</si>
  <si>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</si>
  <si>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</si>
  <si>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</si>
  <si>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</si>
  <si>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</si>
  <si>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</si>
  <si>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</si>
  <si>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</si>
  <si>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</si>
  <si>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</si>
  <si>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</si>
  <si>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</si>
  <si>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</si>
  <si>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</si>
  <si>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</si>
  <si>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</si>
  <si>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</si>
  <si>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</si>
  <si>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</si>
  <si>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</si>
  <si>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</si>
  <si>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</si>
  <si>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</si>
  <si>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</si>
  <si>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</si>
  <si>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</si>
  <si>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</si>
  <si>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</si>
  <si>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</si>
  <si>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</si>
  <si>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</si>
  <si>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</si>
  <si>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</si>
  <si>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</si>
  <si>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</si>
  <si>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</si>
  <si>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</si>
  <si>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</si>
  <si>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</si>
  <si>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</si>
  <si>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</si>
  <si>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</si>
  <si>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</si>
  <si>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</si>
  <si>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</si>
  <si>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</si>
  <si>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</si>
  <si>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</si>
  <si>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</si>
  <si>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</si>
  <si>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</si>
  <si>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</si>
  <si>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</si>
  <si>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</si>
  <si>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</si>
  <si>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</si>
  <si>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</si>
  <si>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</si>
  <si>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</si>
  <si>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</si>
  <si>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</si>
  <si>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</si>
  <si>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</si>
  <si>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</si>
  <si>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</si>
  <si>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</si>
  <si>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</si>
  <si>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</si>
  <si>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</si>
  <si>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</si>
  <si>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</si>
  <si>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</si>
  <si>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</si>
  <si>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</si>
  <si>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</si>
  <si>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</si>
  <si>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</si>
  <si>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</si>
  <si>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</si>
  <si>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</si>
  <si>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</si>
  <si>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</si>
  <si>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</si>
  <si>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</si>
  <si>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</si>
  <si>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</si>
  <si>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</si>
  <si>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</si>
  <si>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</si>
  <si>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</si>
  <si>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</si>
  <si>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</si>
  <si>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</si>
  <si>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</si>
  <si>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</si>
  <si>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</si>
  <si>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</si>
  <si>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</si>
  <si>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</si>
  <si>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</si>
  <si>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</si>
  <si>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</si>
  <si>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</si>
  <si>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</si>
  <si>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</si>
  <si>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</si>
  <si>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</si>
  <si>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</si>
  <si>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</si>
  <si>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</si>
  <si>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</si>
  <si>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</si>
  <si>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</si>
  <si>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</si>
  <si>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</si>
  <si>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</si>
  <si>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</si>
  <si>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</si>
  <si>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</si>
  <si>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</si>
  <si>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</si>
  <si>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</si>
  <si>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</si>
  <si>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</si>
  <si>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</si>
  <si>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</si>
  <si>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</si>
  <si>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</si>
  <si>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</si>
  <si>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</si>
  <si>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</si>
  <si>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</si>
  <si>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</si>
  <si>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</si>
  <si>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</si>
  <si>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</si>
  <si>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</si>
  <si>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</si>
  <si>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</si>
  <si>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</si>
  <si>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</si>
  <si>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</si>
  <si>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</si>
  <si>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</si>
  <si>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</si>
  <si>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</si>
  <si>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</si>
  <si>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</si>
  <si>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</si>
  <si>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</si>
  <si>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</si>
  <si>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</si>
  <si>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</si>
  <si>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</si>
  <si>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</si>
  <si>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</si>
  <si>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</si>
  <si>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</si>
  <si>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</si>
  <si>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</si>
  <si>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</si>
  <si>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</si>
  <si>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</si>
  <si>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</si>
  <si>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</si>
  <si>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</si>
  <si>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</si>
  <si>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</si>
  <si>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</si>
  <si>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</si>
  <si>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</si>
  <si>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</si>
  <si>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</si>
  <si>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</si>
  <si>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</si>
  <si>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</si>
  <si>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</si>
  <si>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</si>
  <si>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</si>
  <si>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</si>
  <si>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</si>
  <si>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</si>
  <si>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</si>
  <si>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</si>
  <si>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</si>
  <si>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</si>
  <si>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</si>
  <si>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</si>
  <si>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</si>
  <si>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</si>
  <si>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</si>
  <si>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</si>
  <si>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</si>
  <si>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</si>
  <si>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</si>
  <si>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</si>
  <si>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</si>
  <si>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</si>
  <si>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</si>
  <si>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</si>
  <si>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</si>
  <si>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</si>
  <si>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</si>
  <si>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</si>
  <si>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</si>
  <si>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</si>
  <si>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</si>
  <si>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</si>
  <si>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</si>
  <si>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</si>
  <si>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</si>
  <si>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</si>
  <si>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</si>
  <si>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</si>
  <si>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</si>
  <si>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</si>
  <si>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</si>
  <si>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</si>
  <si>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</si>
  <si>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</si>
  <si>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</si>
  <si>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</si>
  <si>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</si>
  <si>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</si>
  <si>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</si>
  <si>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</si>
  <si>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</si>
  <si>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</si>
  <si>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</si>
  <si>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</si>
  <si>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</si>
  <si>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</si>
  <si>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</si>
  <si>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</si>
  <si>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</si>
  <si>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</si>
  <si>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</si>
  <si>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</si>
  <si>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</si>
  <si>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</si>
  <si>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</si>
  <si>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</si>
  <si>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</si>
  <si>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</si>
  <si>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</si>
  <si>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</si>
  <si>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</si>
  <si>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</si>
  <si>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</si>
  <si>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</si>
  <si>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</si>
  <si>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</si>
  <si>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</si>
  <si>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</si>
  <si>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</si>
  <si>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</si>
  <si>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</si>
  <si>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</si>
  <si>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</si>
  <si>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</si>
  <si>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</si>
  <si>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</si>
  <si>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</si>
  <si>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</si>
  <si>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</si>
  <si>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</si>
  <si>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</si>
  <si>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</si>
  <si>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</si>
  <si>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</si>
  <si>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</si>
  <si>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</si>
  <si>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</si>
  <si>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</si>
  <si>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</si>
  <si>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</si>
  <si>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</si>
  <si>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</si>
  <si>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</si>
  <si>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</si>
  <si>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</si>
  <si>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</si>
  <si>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</si>
  <si>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</si>
  <si>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</si>
  <si>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</si>
  <si>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</si>
  <si>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</si>
  <si>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</si>
  <si>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</si>
  <si>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</si>
  <si>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</si>
  <si>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</si>
  <si>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</si>
  <si>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</si>
  <si>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</si>
  <si>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</si>
  <si>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</si>
  <si>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</si>
  <si>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</si>
  <si>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</si>
  <si>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</si>
  <si>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</si>
  <si>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</si>
  <si>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</si>
  <si>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</si>
  <si>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</si>
  <si>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</si>
  <si>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</si>
  <si>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</si>
  <si>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</si>
  <si>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</si>
  <si>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</si>
  <si>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</si>
  <si>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</si>
  <si>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</si>
  <si>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</si>
  <si>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</si>
  <si>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</si>
  <si>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</si>
  <si>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</si>
  <si>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</si>
  <si>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</si>
  <si>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</si>
  <si>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</si>
  <si>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</si>
  <si>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</si>
  <si>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</si>
  <si>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</si>
  <si>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</si>
  <si>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</si>
  <si>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</si>
  <si>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</si>
  <si>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</si>
  <si>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</si>
  <si>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</si>
  <si>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</si>
  <si>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</si>
  <si>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</si>
  <si>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</si>
  <si>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</si>
  <si>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</si>
  <si>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</si>
  <si>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</si>
  <si>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</si>
  <si>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</si>
  <si>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</si>
  <si>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</si>
  <si>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</si>
  <si>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</si>
  <si>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</si>
  <si>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</si>
  <si>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</si>
  <si>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</si>
  <si>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</si>
  <si>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</si>
  <si>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</si>
  <si>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</si>
  <si>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</si>
  <si>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</si>
  <si>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</si>
  <si>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</si>
  <si>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</si>
  <si>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</si>
  <si>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</si>
  <si>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</si>
  <si>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</si>
  <si>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</si>
  <si>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</si>
  <si>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</si>
  <si>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</si>
  <si>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</si>
  <si>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</si>
  <si>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</si>
  <si>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</si>
  <si>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</si>
  <si>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</si>
  <si>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</si>
  <si>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</si>
  <si>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</si>
  <si>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</si>
  <si>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</si>
  <si>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</si>
  <si>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</si>
  <si>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</si>
  <si>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</si>
  <si>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</si>
  <si>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</si>
  <si>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</si>
  <si>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</si>
  <si>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</si>
  <si>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</si>
  <si>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</si>
  <si>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</si>
  <si>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</si>
  <si>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</si>
  <si>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</si>
  <si>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</si>
  <si>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</si>
  <si>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</si>
  <si>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</si>
  <si>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</si>
  <si>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</si>
  <si>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</si>
  <si>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</si>
  <si>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</si>
  <si>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</si>
  <si>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</si>
  <si>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</si>
  <si>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</si>
  <si>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</si>
  <si>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</si>
  <si>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</si>
  <si>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</si>
  <si>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</si>
  <si>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</si>
  <si>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</si>
  <si>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</si>
  <si>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</si>
  <si>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</si>
  <si>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</si>
  <si>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</si>
  <si>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</si>
  <si>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</si>
  <si>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</si>
  <si>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</si>
  <si>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</si>
  <si>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</si>
  <si>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</si>
  <si>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</si>
  <si>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</si>
  <si>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</si>
  <si>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</si>
  <si>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</si>
  <si>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</si>
  <si>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</si>
  <si>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</si>
  <si>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</si>
  <si>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</si>
  <si>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</si>
  <si>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</si>
  <si>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</si>
  <si>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</si>
  <si>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</si>
  <si>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</si>
  <si>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</si>
  <si>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</si>
  <si>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</si>
  <si>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</si>
  <si>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</si>
  <si>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</si>
  <si>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</si>
  <si>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</si>
  <si>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</si>
  <si>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</si>
  <si>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</si>
  <si>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</si>
  <si>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</si>
  <si>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</si>
  <si>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</si>
  <si>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</si>
  <si>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</si>
  <si>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</si>
  <si>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</si>
  <si>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</si>
  <si>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</si>
  <si>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</si>
  <si>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</si>
  <si>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</si>
  <si>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</si>
  <si>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</si>
  <si>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</si>
  <si>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</si>
  <si>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</si>
  <si>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</si>
  <si>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</si>
  <si>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</si>
  <si>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</si>
  <si>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</si>
  <si>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</si>
  <si>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</si>
  <si>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</si>
  <si>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</si>
  <si>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</si>
  <si>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</si>
  <si>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</si>
  <si>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</si>
  <si>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</si>
  <si>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</si>
  <si>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</si>
  <si>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</si>
  <si>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</si>
  <si>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</si>
  <si>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</si>
  <si>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</si>
  <si>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</si>
  <si>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</si>
  <si>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</si>
  <si>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</si>
  <si>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</si>
  <si>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</si>
  <si>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</si>
  <si>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</si>
  <si>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</si>
  <si>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</si>
  <si>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</si>
  <si>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</si>
  <si>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</si>
  <si>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</si>
  <si>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</si>
  <si>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</si>
  <si>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</si>
  <si>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</si>
  <si>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</si>
  <si>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</si>
  <si>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</si>
  <si>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</si>
  <si>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</si>
  <si>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</si>
  <si>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</si>
  <si>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</si>
  <si>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</si>
  <si>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</si>
  <si>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</si>
  <si>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</si>
  <si>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</si>
  <si>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</si>
  <si>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</si>
  <si>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</si>
  <si>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</si>
  <si>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</si>
  <si>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</si>
  <si>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</si>
  <si>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</si>
  <si>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</si>
  <si>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</si>
  <si>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</si>
  <si>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</si>
  <si>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</si>
  <si>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</si>
  <si>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</si>
  <si>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</si>
  <si>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</si>
  <si>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</si>
  <si>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</si>
  <si>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</si>
  <si>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</si>
  <si>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</si>
  <si>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</si>
  <si>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</si>
  <si>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</si>
  <si>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</si>
  <si>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</si>
  <si>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</si>
  <si>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</si>
  <si>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</si>
  <si>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</si>
  <si>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</si>
  <si>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</si>
  <si>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</si>
  <si>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</si>
  <si>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</si>
  <si>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</si>
  <si>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</si>
  <si>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</si>
  <si>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</si>
  <si>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</si>
  <si>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</si>
  <si>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</si>
  <si>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</si>
  <si>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</si>
  <si>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</si>
  <si>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</si>
  <si>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</si>
  <si>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</si>
  <si>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</si>
  <si>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</si>
  <si>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</si>
  <si>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</si>
  <si>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</si>
  <si>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</si>
  <si>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</si>
  <si>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</si>
  <si>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</si>
  <si>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</si>
  <si>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</si>
  <si>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</si>
  <si>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</si>
  <si>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</si>
  <si>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</si>
  <si>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</si>
  <si>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</si>
  <si>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</si>
  <si>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</si>
  <si>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</si>
  <si>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</si>
  <si>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</si>
  <si>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</si>
  <si>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</si>
  <si>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</si>
  <si>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</si>
  <si>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</si>
  <si>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</si>
  <si>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</si>
  <si>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</si>
  <si>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</si>
  <si>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</si>
  <si>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</si>
  <si>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</si>
  <si>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</si>
  <si>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</si>
  <si>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</si>
  <si>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</si>
  <si>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</si>
  <si>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</si>
  <si>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</si>
  <si>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</si>
  <si>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</si>
  <si>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</si>
  <si>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</si>
  <si>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</si>
  <si>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</si>
  <si>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</si>
  <si>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</si>
  <si>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</si>
  <si>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</si>
  <si>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</si>
  <si>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</si>
  <si>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</si>
  <si>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</si>
  <si>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</si>
  <si>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</si>
  <si>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</si>
  <si>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</si>
  <si>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</si>
  <si>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</si>
  <si>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</si>
  <si>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</si>
  <si>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</si>
  <si>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</si>
  <si>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</si>
  <si>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</si>
  <si>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</si>
  <si>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</si>
  <si>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</si>
  <si>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</si>
  <si>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</si>
  <si>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</si>
  <si>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</si>
  <si>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</si>
  <si>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</si>
  <si>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</si>
  <si>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</si>
  <si>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</si>
  <si>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</si>
  <si>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</si>
  <si>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</si>
  <si>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</si>
  <si>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</si>
  <si>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</si>
  <si>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</si>
  <si>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</si>
  <si>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</si>
  <si>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</si>
  <si>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</si>
  <si>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</si>
  <si>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</si>
  <si>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</si>
  <si>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</si>
  <si>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</si>
  <si>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</si>
  <si>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</si>
  <si>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</si>
  <si>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</si>
  <si>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</si>
  <si>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</si>
  <si>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</si>
  <si>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</si>
  <si>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</si>
  <si>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</si>
  <si>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</si>
  <si>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</si>
  <si>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</si>
  <si>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</si>
  <si>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</si>
  <si>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</si>
  <si>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</si>
  <si>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</si>
  <si>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</si>
  <si>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</si>
  <si>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</si>
  <si>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</si>
  <si>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</si>
  <si>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</si>
  <si>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</si>
  <si>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</si>
  <si>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</si>
  <si>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</si>
  <si>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</si>
  <si>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</si>
  <si>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</si>
  <si>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</si>
  <si>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</si>
  <si>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</si>
  <si>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</si>
  <si>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</si>
  <si>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</si>
  <si>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</si>
  <si>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</si>
  <si>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</si>
  <si>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</si>
  <si>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</si>
  <si>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</si>
  <si>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</si>
  <si>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</si>
  <si>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</si>
  <si>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</si>
  <si>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</si>
  <si>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</si>
  <si>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</si>
  <si>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</si>
  <si>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</si>
  <si>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</si>
  <si>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</si>
  <si>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</si>
  <si>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</si>
  <si>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</si>
  <si>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</si>
  <si>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</si>
  <si>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</si>
  <si>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</si>
  <si>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</si>
  <si>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</si>
  <si>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</si>
  <si>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</si>
  <si>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</si>
  <si>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</si>
  <si>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</si>
  <si>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</si>
  <si>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</si>
  <si>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</si>
  <si>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</si>
  <si>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</si>
  <si>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</si>
  <si>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</si>
  <si>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</si>
  <si>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</si>
  <si>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</si>
  <si>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</si>
  <si>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</si>
  <si>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</si>
  <si>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</si>
  <si>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</si>
  <si>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</si>
  <si>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</si>
  <si>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</si>
  <si>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</si>
  <si>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</si>
  <si>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</si>
  <si>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</si>
  <si>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</si>
  <si>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</si>
  <si>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</si>
  <si>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</si>
  <si>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</si>
  <si>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</si>
  <si>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</si>
  <si>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</si>
  <si>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</si>
  <si>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</si>
  <si>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</si>
  <si>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</si>
  <si>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</si>
  <si>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</si>
  <si>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</si>
  <si>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</si>
  <si>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</si>
  <si>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</si>
  <si>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</si>
  <si>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</si>
  <si>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</si>
  <si>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</si>
  <si>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</si>
  <si>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</si>
  <si>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</si>
  <si>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</si>
  <si>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</si>
  <si>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</si>
  <si>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</si>
  <si>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</si>
  <si>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</si>
  <si>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</si>
  <si>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</si>
  <si>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</si>
  <si>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</si>
  <si>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</si>
  <si>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</si>
  <si>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</si>
  <si>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</si>
  <si>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</si>
  <si>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</si>
  <si>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</si>
  <si>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</si>
  <si>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</si>
  <si>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</si>
  <si>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</si>
  <si>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</si>
  <si>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</si>
  <si>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</si>
  <si>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</si>
  <si>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</si>
  <si>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</si>
  <si>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</si>
  <si>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</si>
  <si>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</si>
  <si>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</si>
  <si>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</si>
  <si>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</si>
  <si>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</si>
  <si>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</si>
  <si>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</si>
  <si>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</si>
  <si>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</si>
  <si>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</si>
  <si>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</si>
  <si>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</si>
  <si>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</si>
  <si>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</si>
  <si>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</si>
  <si>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</si>
  <si>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</si>
  <si>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</si>
  <si>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</si>
  <si>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</si>
  <si>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</si>
  <si>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</si>
  <si>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</si>
  <si>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</si>
  <si>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</si>
  <si>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</si>
  <si>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</si>
  <si>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</si>
  <si>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</si>
  <si>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</si>
  <si>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</si>
  <si>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</si>
  <si>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</si>
  <si>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</si>
  <si>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</si>
  <si>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</si>
  <si>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</si>
  <si>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</si>
  <si>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</si>
  <si>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</si>
  <si>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</si>
  <si>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</si>
  <si>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</si>
  <si>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</si>
  <si>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</si>
  <si>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</si>
  <si>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</si>
  <si>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</si>
  <si>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</si>
  <si>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</si>
  <si>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</si>
  <si>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</si>
  <si>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</si>
  <si>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</si>
  <si>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</si>
  <si>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</si>
  <si>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</si>
  <si>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</si>
  <si>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</si>
  <si>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</si>
  <si>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</si>
  <si>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</si>
  <si>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</si>
  <si>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</si>
  <si>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</si>
  <si>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</si>
  <si>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</si>
  <si>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</si>
  <si>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</si>
  <si>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</si>
  <si>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</si>
  <si>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</si>
  <si>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</si>
  <si>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</si>
  <si>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</si>
  <si>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</si>
  <si>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</si>
  <si>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</si>
  <si>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</si>
  <si>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</si>
  <si>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</si>
  <si>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</si>
  <si>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</si>
  <si>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</si>
  <si>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</si>
  <si>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</si>
  <si>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</si>
  <si>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</si>
  <si>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</si>
  <si>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</si>
  <si>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</si>
  <si>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</si>
  <si>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</si>
  <si>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</si>
  <si>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</si>
  <si>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</si>
  <si>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</si>
  <si>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</si>
  <si>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</si>
  <si>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</si>
  <si>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</si>
  <si>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</si>
  <si>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</si>
  <si>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</si>
  <si>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</si>
  <si>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</si>
  <si>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</si>
  <si>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</si>
  <si>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</si>
  <si>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</si>
  <si>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</si>
  <si>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</si>
  <si>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</si>
  <si>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</si>
  <si>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</si>
  <si>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</si>
  <si>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</si>
  <si>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</si>
  <si>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</si>
  <si>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</si>
  <si>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</si>
  <si>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</si>
  <si>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</si>
  <si>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</si>
  <si>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</si>
  <si>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</si>
  <si>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</si>
  <si>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</si>
  <si>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</si>
  <si>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</si>
  <si>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</si>
  <si>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</si>
  <si>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</si>
  <si>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</si>
  <si>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</si>
  <si>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</si>
  <si>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</si>
  <si>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</si>
  <si>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</si>
  <si>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</si>
  <si>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</si>
  <si>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</si>
  <si>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</si>
  <si>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</si>
  <si>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</si>
  <si>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</si>
  <si>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</si>
  <si>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</si>
  <si>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</si>
  <si>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</si>
  <si>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</si>
  <si>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</si>
  <si>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</si>
  <si>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</si>
  <si>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</si>
  <si>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</si>
  <si>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</si>
  <si>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</si>
  <si>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</si>
  <si>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</si>
  <si>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</si>
  <si>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</si>
  <si>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</si>
  <si>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</si>
  <si>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</si>
  <si>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</si>
  <si>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</si>
  <si>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</si>
  <si>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</si>
  <si>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</si>
  <si>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</si>
  <si>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</si>
  <si>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</si>
  <si>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</si>
  <si>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</si>
  <si>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</si>
  <si>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</si>
  <si>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</si>
  <si>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</si>
  <si>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</si>
  <si>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</si>
  <si>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</si>
  <si>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</si>
  <si>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</si>
  <si>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</si>
  <si>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</si>
  <si>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</si>
  <si>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</si>
  <si>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</si>
  <si>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</si>
  <si>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</si>
  <si>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</si>
  <si>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</si>
  <si>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</si>
  <si>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</si>
  <si>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</si>
  <si>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</si>
  <si>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</si>
  <si>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</si>
  <si>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</si>
  <si>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</si>
  <si>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</si>
  <si>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</si>
  <si>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</si>
  <si>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</si>
  <si>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</si>
  <si>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</si>
  <si>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</si>
  <si>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</si>
  <si>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</si>
  <si>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</si>
  <si>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</si>
  <si>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</si>
  <si>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</si>
  <si>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</si>
  <si>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</si>
  <si>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</si>
  <si>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</si>
  <si>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</si>
  <si>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</si>
  <si>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</si>
  <si>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</si>
  <si>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</si>
  <si>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</si>
  <si>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</si>
  <si>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</si>
  <si>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</si>
  <si>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</si>
  <si>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</si>
  <si>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</si>
  <si>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</si>
  <si>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</si>
  <si>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</si>
  <si>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</si>
  <si>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</si>
  <si>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</si>
  <si>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</si>
  <si>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</si>
  <si>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</si>
  <si>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</si>
  <si>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</si>
  <si>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</si>
  <si>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</si>
  <si>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</si>
  <si>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</si>
  <si>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</si>
  <si>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</si>
  <si>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</si>
  <si>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</si>
  <si>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</si>
  <si>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</si>
  <si>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</si>
  <si>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</si>
  <si>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</si>
  <si>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</si>
  <si>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</si>
  <si>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</si>
  <si>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</si>
  <si>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</si>
  <si>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</si>
  <si>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</si>
  <si>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</si>
  <si>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</si>
  <si>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</si>
  <si>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</si>
  <si>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</si>
  <si>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</si>
  <si>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</si>
  <si>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</si>
  <si>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</si>
  <si>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</si>
  <si>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</si>
  <si>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</si>
  <si>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</si>
  <si>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</si>
  <si>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</si>
  <si>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</si>
  <si>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</si>
  <si>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</si>
  <si>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</si>
  <si>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</si>
  <si>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</si>
  <si>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</si>
  <si>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</si>
  <si>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</si>
  <si>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</si>
  <si>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</si>
  <si>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</si>
  <si>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</si>
  <si>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</si>
  <si>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</si>
  <si>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</si>
  <si>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</si>
  <si>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</si>
  <si>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</si>
  <si>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</si>
  <si>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</si>
  <si>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</si>
  <si>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</si>
  <si>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</si>
  <si>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</si>
  <si>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</si>
  <si>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</si>
  <si>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</si>
  <si>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</si>
  <si>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</si>
  <si>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</si>
  <si>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</si>
  <si>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</si>
  <si>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</si>
  <si>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</si>
  <si>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</si>
  <si>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</si>
  <si>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</si>
  <si>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</si>
  <si>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</si>
  <si>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</si>
  <si>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</si>
  <si>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</si>
  <si>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</si>
  <si>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</si>
  <si>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</si>
  <si>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</si>
  <si>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</si>
  <si>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</si>
  <si>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</si>
  <si>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</si>
  <si>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</si>
  <si>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</si>
  <si>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</si>
  <si>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</si>
  <si>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</si>
  <si>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</si>
  <si>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</si>
  <si>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</si>
  <si>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</si>
  <si>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</si>
  <si>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</si>
  <si>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</si>
  <si>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</si>
  <si>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</si>
  <si>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</si>
  <si>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</si>
  <si>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</si>
  <si>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</si>
  <si>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</si>
  <si>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</si>
  <si>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</si>
  <si>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</si>
  <si>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</si>
  <si>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</si>
  <si>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</si>
  <si>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</si>
  <si>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</si>
  <si>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</si>
  <si>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</si>
  <si>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</si>
  <si>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</si>
  <si>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</si>
  <si>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</si>
  <si>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</si>
  <si>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</si>
  <si>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</si>
  <si>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</si>
  <si>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</si>
  <si>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</si>
  <si>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</si>
  <si>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</si>
  <si>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</si>
  <si>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</si>
  <si>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</si>
  <si>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</si>
  <si>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</si>
  <si>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</si>
  <si>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</si>
  <si>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</si>
  <si>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</si>
  <si>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</si>
  <si>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</si>
  <si>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</si>
  <si>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</si>
  <si>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</si>
  <si>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</si>
  <si>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</si>
  <si>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</si>
  <si>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</si>
  <si>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</si>
  <si>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</si>
  <si>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</si>
  <si>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</si>
  <si>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</si>
  <si>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</si>
  <si>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</si>
  <si>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</si>
  <si>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</si>
  <si>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</si>
  <si>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</si>
  <si>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</si>
  <si>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</si>
  <si>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</si>
  <si>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</si>
  <si>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</si>
  <si>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</si>
  <si>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</si>
  <si>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</si>
  <si>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</si>
  <si>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</si>
  <si>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</si>
  <si>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</si>
  <si>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</si>
  <si>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</si>
  <si>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</si>
  <si>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</si>
  <si>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</si>
  <si>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</si>
  <si>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</si>
  <si>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</si>
  <si>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</si>
  <si>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</si>
  <si>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</si>
  <si>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</si>
  <si>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</si>
  <si>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</si>
  <si>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</si>
  <si>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</si>
  <si>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</si>
  <si>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</si>
  <si>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</si>
  <si>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</si>
  <si>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</si>
  <si>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</si>
  <si>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</si>
  <si>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</si>
  <si>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</si>
  <si>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</si>
  <si>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</si>
  <si>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</si>
  <si>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</si>
  <si>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</si>
  <si>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</si>
  <si>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</si>
  <si>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</si>
  <si>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</si>
  <si>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</si>
  <si>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</si>
  <si>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</si>
  <si>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</si>
  <si>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</si>
  <si>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</si>
  <si>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</si>
  <si>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</si>
  <si>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</si>
  <si>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</si>
  <si>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</si>
  <si>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</si>
  <si>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</si>
  <si>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</si>
  <si>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</si>
  <si>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</si>
  <si>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</si>
  <si>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</si>
  <si>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</si>
  <si>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</si>
  <si>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</si>
  <si>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</si>
  <si>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</si>
  <si>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</si>
  <si>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</si>
  <si>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</si>
  <si>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</si>
  <si>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</si>
  <si>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</si>
  <si>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</si>
  <si>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</si>
  <si>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</si>
  <si>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</si>
  <si>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</si>
  <si>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</si>
  <si>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</si>
  <si>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</si>
  <si>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</si>
  <si>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</si>
  <si>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</si>
  <si>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</si>
  <si>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</si>
  <si>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</si>
  <si>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</si>
  <si>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</si>
  <si>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</si>
  <si>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</si>
  <si>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</si>
  <si>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</si>
  <si>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</si>
  <si>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</si>
  <si>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</si>
  <si>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</si>
  <si>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</si>
  <si>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</si>
  <si>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</si>
  <si>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</si>
  <si>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</si>
  <si>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</si>
  <si>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</si>
  <si>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</si>
  <si>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</si>
  <si>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</si>
  <si>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</si>
  <si>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</si>
  <si>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</si>
  <si>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</si>
  <si>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</si>
  <si>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</si>
  <si>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</si>
  <si>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</si>
  <si>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</si>
  <si>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</si>
  <si>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</si>
  <si>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</si>
  <si>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</si>
  <si>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</si>
  <si>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</si>
  <si>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</si>
  <si>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</si>
  <si>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</si>
  <si>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</si>
  <si>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</si>
  <si>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</si>
  <si>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</si>
  <si>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</si>
  <si>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</si>
  <si>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</si>
  <si>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</si>
  <si>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</si>
  <si>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</si>
  <si>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</si>
  <si>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</si>
  <si>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</si>
  <si>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</si>
  <si>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</si>
  <si>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</si>
  <si>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</si>
  <si>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</si>
  <si>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</si>
  <si>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</si>
  <si>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</si>
  <si>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</si>
  <si>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</si>
  <si>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</si>
  <si>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</si>
  <si>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</si>
  <si>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</si>
  <si>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</si>
  <si>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</si>
  <si>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</si>
  <si>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</si>
  <si>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</si>
  <si>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</si>
  <si>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</si>
  <si>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</si>
  <si>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</si>
  <si>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</si>
  <si>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</si>
  <si>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</si>
  <si>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</si>
  <si>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</si>
  <si>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</si>
  <si>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</si>
  <si>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</si>
  <si>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</si>
  <si>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</si>
  <si>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</si>
  <si>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</si>
  <si>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</si>
  <si>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</si>
  <si>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</si>
  <si>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</si>
  <si>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</si>
  <si>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</si>
  <si>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</si>
  <si>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</si>
  <si>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</si>
  <si>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</si>
  <si>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</si>
  <si>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</si>
  <si>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</si>
  <si>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</si>
  <si>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</si>
  <si>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</si>
  <si>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</si>
  <si>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</si>
  <si>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</si>
  <si>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</si>
  <si>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</si>
  <si>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</si>
  <si>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</si>
  <si>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</si>
  <si>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</si>
  <si>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</si>
  <si>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</si>
  <si>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</si>
  <si>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</si>
  <si>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</si>
  <si>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</si>
  <si>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</si>
  <si>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</si>
  <si>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</si>
  <si>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</si>
  <si>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</si>
  <si>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</si>
  <si>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</si>
  <si>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</si>
  <si>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</si>
  <si>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</si>
  <si>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</si>
  <si>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</si>
  <si>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</si>
  <si>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</si>
  <si>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</si>
  <si>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</si>
  <si>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</si>
  <si>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</si>
  <si>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</si>
  <si>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</si>
  <si>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</si>
  <si>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</si>
  <si>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</si>
  <si>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</si>
  <si>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</si>
  <si>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</si>
  <si>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</si>
  <si>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</si>
  <si>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</si>
  <si>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</si>
  <si>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</si>
  <si>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</si>
  <si>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</si>
  <si>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</si>
  <si>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</si>
  <si>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</si>
  <si>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</si>
  <si>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</si>
  <si>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</si>
  <si>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</si>
  <si>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</si>
  <si>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</si>
  <si>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</si>
  <si>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</si>
  <si>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</si>
  <si>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</si>
  <si>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</si>
  <si>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</si>
  <si>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</si>
  <si>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</si>
  <si>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</si>
  <si>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</si>
  <si>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</si>
  <si>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</si>
  <si>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</si>
  <si>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</si>
  <si>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</si>
  <si>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</si>
  <si>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</si>
  <si>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</si>
  <si>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</si>
  <si>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</si>
  <si>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</si>
  <si>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</si>
  <si>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</si>
  <si>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</si>
  <si>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</si>
  <si>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</si>
  <si>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</si>
  <si>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</si>
  <si>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</si>
  <si>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</si>
  <si>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</si>
  <si>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</si>
  <si>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</si>
  <si>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</si>
  <si>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</si>
  <si>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</si>
  <si>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</si>
  <si>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</si>
  <si>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</si>
  <si>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</si>
  <si>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</si>
  <si>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</si>
  <si>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</si>
  <si>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</si>
  <si>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</si>
  <si>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</si>
  <si>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</si>
  <si>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</si>
  <si>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</si>
  <si>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</si>
  <si>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</si>
  <si>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</si>
  <si>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</si>
  <si>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</si>
  <si>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</si>
  <si>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</si>
  <si>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</si>
  <si>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</si>
  <si>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</si>
  <si>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</si>
  <si>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</si>
  <si>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</si>
  <si>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</si>
  <si>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</si>
  <si>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</si>
  <si>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</si>
  <si>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</si>
  <si>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</si>
  <si>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</si>
  <si>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</si>
  <si>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</si>
  <si>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</si>
  <si>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</si>
  <si>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</si>
  <si>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</si>
  <si>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</si>
  <si>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</si>
  <si>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</si>
  <si>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</si>
  <si>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</si>
  <si>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</si>
  <si>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</si>
  <si>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</si>
  <si>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</si>
  <si>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</si>
  <si>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</si>
  <si>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</si>
  <si>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</si>
  <si>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</si>
  <si>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</si>
  <si>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</si>
  <si>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</si>
  <si>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</si>
  <si>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</si>
  <si>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</si>
  <si>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</si>
  <si>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</si>
  <si>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</si>
  <si>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</si>
  <si>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</si>
  <si>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</si>
  <si>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</si>
  <si>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</si>
  <si>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</si>
  <si>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</si>
  <si>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</si>
  <si>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</si>
  <si>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</si>
  <si>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</si>
  <si>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</si>
  <si>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</si>
  <si>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</si>
  <si>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</si>
  <si>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</si>
  <si>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</si>
  <si>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</si>
  <si>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</si>
  <si>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</si>
  <si>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</si>
  <si>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</si>
  <si>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</si>
  <si>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</si>
  <si>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</si>
  <si>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</si>
  <si>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</si>
  <si>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</si>
  <si>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</si>
  <si>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</si>
  <si>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</si>
  <si>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</si>
  <si>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</si>
  <si>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</si>
  <si>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</si>
  <si>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</si>
  <si>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</si>
  <si>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</si>
  <si>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</si>
  <si>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</si>
  <si>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</si>
  <si>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</si>
  <si>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</si>
  <si>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</si>
  <si>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</si>
  <si>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</si>
  <si>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</si>
  <si>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</si>
  <si>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</si>
  <si>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</si>
  <si>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</si>
  <si>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</si>
  <si>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</si>
  <si>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</si>
  <si>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</si>
  <si>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</si>
  <si>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</si>
  <si>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</si>
  <si>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</si>
  <si>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</si>
  <si>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</si>
  <si>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</si>
  <si>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</si>
  <si>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</si>
  <si>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</si>
  <si>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</si>
  <si>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</si>
  <si>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</si>
  <si>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</si>
  <si>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</si>
  <si>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</si>
  <si>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</si>
  <si>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</si>
  <si>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</si>
  <si>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</si>
  <si>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</si>
  <si>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</si>
  <si>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</si>
  <si>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</si>
  <si>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</si>
  <si>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</si>
  <si>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</si>
  <si>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</si>
  <si>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</si>
  <si>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</si>
  <si>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</si>
  <si>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</si>
  <si>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</si>
  <si>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</si>
  <si>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</si>
  <si>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</si>
  <si>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</si>
  <si>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</si>
  <si>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</si>
  <si>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</si>
  <si>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</si>
  <si>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</si>
  <si>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</si>
  <si>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</si>
  <si>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</si>
  <si>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</si>
  <si>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</si>
  <si>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</si>
  <si>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</si>
  <si>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</si>
  <si>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</si>
  <si>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</si>
  <si>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</si>
  <si>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</si>
  <si>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</si>
  <si>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</si>
  <si>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</si>
  <si>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</si>
  <si>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</si>
  <si>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</si>
  <si>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</si>
  <si>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</si>
  <si>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</si>
  <si>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</si>
  <si>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</si>
  <si>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</si>
  <si>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</si>
  <si>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</si>
  <si>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</si>
  <si>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</si>
  <si>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</si>
  <si>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</si>
  <si>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</si>
  <si>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</si>
  <si>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</si>
  <si>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</si>
  <si>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</si>
  <si>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</si>
  <si>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</si>
  <si>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</si>
  <si>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</si>
  <si>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</si>
  <si>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</si>
  <si>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</si>
  <si>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</si>
  <si>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</si>
  <si>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</si>
  <si>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</si>
  <si>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</si>
  <si>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</si>
  <si>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</si>
  <si>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</si>
  <si>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</si>
  <si>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</si>
  <si>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</si>
  <si>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</si>
  <si>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</si>
  <si>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</si>
  <si>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</si>
  <si>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</si>
  <si>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</si>
  <si>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</si>
  <si>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</si>
  <si>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</si>
  <si>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</si>
  <si>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</si>
  <si>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</si>
  <si>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</si>
  <si>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</si>
  <si>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</si>
  <si>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</si>
  <si>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</si>
  <si>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</si>
  <si>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</si>
  <si>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</si>
  <si>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</si>
  <si>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</si>
  <si>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</si>
  <si>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</si>
  <si>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</si>
  <si>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</si>
  <si>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</si>
  <si>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</si>
  <si>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</si>
  <si>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</si>
  <si>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</si>
  <si>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</si>
  <si>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</si>
  <si>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</si>
  <si>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</si>
  <si>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</si>
  <si>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</si>
  <si>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</si>
  <si>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</si>
  <si>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</si>
  <si>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</si>
  <si>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</si>
  <si>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</si>
  <si>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</si>
  <si>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</si>
  <si>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</si>
  <si>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</si>
  <si>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</si>
  <si>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</si>
  <si>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</si>
  <si>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</si>
  <si>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</si>
  <si>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</si>
  <si>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</si>
  <si>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</si>
  <si>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</si>
  <si>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</si>
  <si>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</si>
  <si>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</si>
  <si>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</si>
  <si>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</si>
  <si>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</si>
  <si>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</si>
  <si>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</si>
  <si>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</si>
  <si>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</si>
  <si>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</si>
  <si>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</si>
  <si>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</si>
  <si>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</si>
  <si>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</si>
  <si>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</si>
  <si>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</si>
  <si>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</si>
  <si>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</si>
  <si>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</si>
  <si>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</si>
  <si>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</si>
  <si>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</si>
  <si>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</si>
  <si>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</si>
  <si>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</si>
  <si>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</si>
  <si>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</si>
  <si>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</si>
  <si>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</si>
  <si>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</si>
  <si>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</si>
  <si>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</si>
  <si>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</si>
  <si>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</si>
  <si>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</si>
  <si>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</si>
  <si>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</si>
  <si>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</si>
  <si>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</si>
  <si>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</si>
  <si>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</si>
  <si>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</si>
  <si>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</si>
  <si>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</si>
  <si>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</si>
  <si>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</si>
  <si>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</si>
  <si>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</si>
  <si>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</si>
  <si>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</si>
  <si>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</si>
  <si>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</si>
  <si>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</si>
  <si>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</si>
  <si>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</si>
  <si>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</si>
  <si>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</si>
  <si>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</si>
  <si>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</si>
  <si>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</si>
  <si>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</si>
  <si>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</si>
  <si>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</si>
  <si>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</si>
  <si>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</si>
  <si>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</si>
  <si>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</si>
  <si>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</si>
  <si>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</si>
  <si>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</si>
  <si>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</si>
  <si>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</si>
  <si>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</si>
  <si>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</si>
  <si>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</si>
  <si>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</si>
  <si>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</si>
  <si>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</si>
  <si>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</si>
  <si>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</si>
  <si>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</si>
  <si>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</si>
  <si>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</si>
  <si>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</si>
  <si>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</si>
  <si>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</si>
  <si>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</si>
  <si>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</si>
  <si>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</si>
  <si>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</si>
  <si>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</si>
  <si>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</si>
  <si>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</si>
  <si>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</si>
  <si>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</si>
  <si>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</si>
  <si>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</si>
  <si>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</si>
  <si>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</si>
  <si>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</si>
  <si>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</si>
  <si>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</si>
  <si>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</si>
  <si>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</si>
  <si>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</si>
  <si>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</si>
  <si>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</si>
  <si>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</si>
  <si>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</si>
  <si>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</si>
  <si>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</si>
  <si>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</si>
  <si>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</si>
  <si>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</si>
  <si>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</si>
  <si>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</si>
  <si>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</si>
  <si>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</si>
  <si>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</si>
  <si>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</si>
  <si>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</si>
  <si>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</si>
  <si>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</si>
  <si>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</si>
  <si>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</si>
  <si>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</si>
  <si>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</si>
  <si>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</si>
  <si>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</si>
  <si>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</si>
  <si>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</si>
  <si>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</si>
  <si>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</si>
  <si>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</si>
  <si>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</si>
  <si>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</si>
  <si>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</si>
  <si>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</si>
  <si>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</si>
  <si>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</si>
  <si>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</si>
  <si>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</si>
  <si>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</si>
  <si>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</si>
  <si>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</si>
  <si>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</si>
  <si>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</si>
  <si>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</si>
  <si>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</si>
  <si>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</si>
  <si>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</si>
  <si>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</si>
  <si>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</si>
  <si>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</si>
  <si>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</si>
  <si>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</si>
  <si>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</si>
  <si>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</si>
  <si>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</si>
  <si>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</si>
  <si>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</si>
  <si>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</si>
  <si>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</si>
  <si>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</si>
  <si>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</si>
  <si>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</si>
  <si>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</si>
  <si>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</si>
  <si>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</si>
  <si>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</si>
  <si>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</si>
  <si>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</si>
  <si>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</si>
  <si>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</si>
  <si>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</si>
  <si>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</si>
  <si>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</si>
  <si>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</si>
  <si>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</si>
  <si>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</si>
  <si>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</si>
  <si>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</si>
  <si>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</si>
  <si>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</si>
  <si>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</si>
  <si>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</si>
  <si>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</si>
  <si>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</si>
  <si>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</si>
  <si>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</si>
  <si>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</si>
  <si>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</si>
  <si>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</si>
  <si>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</si>
  <si>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</si>
  <si>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</si>
  <si>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</si>
  <si>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</si>
  <si>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</si>
  <si>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</si>
  <si>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</si>
  <si>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</si>
  <si>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</si>
  <si>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</si>
  <si>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</si>
  <si>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</si>
  <si>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</si>
  <si>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</si>
  <si>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</si>
  <si>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</si>
  <si>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</si>
  <si>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</si>
  <si>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</si>
  <si>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</si>
  <si>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</si>
  <si>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</si>
  <si>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</si>
  <si>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</si>
  <si>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</si>
  <si>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</si>
  <si>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</si>
  <si>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</si>
  <si>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</si>
  <si>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</si>
  <si>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</si>
  <si>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</si>
  <si>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</si>
  <si>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</si>
  <si>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</si>
  <si>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</si>
  <si>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</si>
  <si>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</si>
  <si>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</si>
  <si>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</si>
  <si>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</si>
  <si>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</si>
  <si>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</si>
  <si>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</si>
  <si>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</si>
  <si>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</si>
  <si>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</si>
  <si>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</si>
  <si>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</si>
  <si>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</si>
  <si>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</si>
  <si>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</si>
  <si>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</si>
  <si>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</si>
  <si>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</si>
  <si>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</si>
  <si>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</si>
  <si>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</si>
  <si>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</si>
  <si>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</si>
  <si>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</si>
  <si>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</si>
  <si>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</si>
  <si>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</si>
  <si>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</si>
  <si>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</si>
  <si>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</si>
  <si>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</si>
  <si>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</si>
  <si>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</si>
  <si>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</si>
  <si>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</si>
  <si>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</si>
  <si>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</si>
  <si>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</si>
  <si>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</si>
  <si>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</si>
  <si>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</si>
  <si>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</si>
  <si>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</si>
  <si>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</si>
  <si>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</si>
  <si>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</si>
  <si>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</si>
  <si>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</si>
  <si>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</si>
  <si>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</si>
  <si>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</si>
  <si>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</si>
  <si>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</si>
  <si>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</si>
  <si>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</si>
  <si>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</si>
  <si>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</si>
  <si>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</si>
  <si>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</si>
  <si>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</si>
  <si>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</si>
  <si>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</si>
  <si>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</si>
  <si>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</si>
  <si>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</si>
  <si>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</si>
  <si>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</si>
  <si>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</si>
  <si>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</si>
  <si>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</si>
  <si>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</si>
  <si>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</si>
  <si>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</si>
  <si>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</si>
  <si>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</si>
  <si>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</si>
  <si>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</si>
  <si>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</si>
  <si>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</si>
  <si>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</si>
  <si>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</si>
  <si>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</si>
  <si>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</si>
  <si>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</si>
  <si>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</si>
  <si>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</si>
  <si>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</si>
  <si>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</si>
  <si>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</si>
  <si>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</si>
  <si>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</si>
  <si>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</si>
  <si>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</si>
  <si>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</si>
  <si>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</si>
  <si>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</si>
  <si>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</si>
  <si>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</si>
  <si>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</si>
  <si>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</si>
  <si>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</si>
  <si>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</si>
  <si>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</si>
  <si>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</si>
  <si>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</si>
  <si>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</si>
  <si>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</si>
  <si>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</si>
  <si>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</si>
  <si>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</si>
  <si>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</si>
  <si>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</si>
  <si>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</si>
  <si>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</si>
  <si>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</si>
  <si>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</si>
  <si>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</si>
  <si>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</si>
  <si>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</si>
  <si>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</si>
  <si>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</si>
  <si>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</si>
  <si>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</si>
  <si>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</si>
  <si>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</si>
  <si>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</si>
  <si>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</si>
  <si>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</si>
  <si>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</si>
  <si>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</si>
  <si>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</si>
  <si>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</si>
  <si>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</si>
  <si>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</si>
  <si>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</si>
  <si>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</si>
  <si>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</si>
  <si>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</si>
  <si>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</si>
  <si>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</si>
  <si>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</si>
  <si>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</si>
  <si>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</si>
  <si>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</si>
  <si>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</si>
  <si>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</si>
  <si>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</si>
  <si>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</si>
  <si>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</si>
  <si>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</si>
  <si>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</si>
  <si>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</si>
  <si>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</si>
  <si>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</si>
  <si>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</si>
  <si>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</si>
  <si>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</si>
  <si>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</si>
  <si>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</si>
  <si>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</si>
  <si>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</si>
  <si>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</si>
  <si>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</si>
  <si>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</si>
  <si>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</si>
  <si>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</si>
  <si>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</si>
  <si>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</si>
  <si>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</si>
  <si>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</si>
  <si>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</si>
  <si>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</si>
  <si>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</si>
  <si>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</si>
  <si>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</si>
  <si>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</si>
  <si>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</si>
  <si>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</si>
  <si>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</si>
  <si>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</si>
  <si>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</si>
  <si>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</si>
  <si>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</si>
  <si>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</si>
  <si>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</si>
  <si>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</si>
  <si>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</si>
  <si>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</si>
  <si>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</si>
  <si>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</si>
  <si>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</si>
  <si>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</si>
  <si>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</si>
  <si>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</si>
  <si>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</si>
  <si>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</si>
  <si>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</si>
  <si>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</si>
  <si>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</si>
  <si>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</si>
  <si>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</si>
  <si>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</si>
  <si>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</si>
  <si>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</si>
  <si>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</si>
  <si>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</si>
  <si>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</si>
  <si>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</si>
  <si>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</si>
  <si>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</si>
  <si>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</si>
  <si>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</si>
  <si>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</si>
  <si>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</si>
  <si>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</si>
  <si>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</si>
  <si>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</si>
  <si>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</si>
  <si>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</si>
  <si>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</si>
  <si>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</si>
  <si>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</si>
  <si>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</si>
  <si>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</si>
  <si>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</si>
  <si>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</si>
  <si>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</si>
  <si>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</si>
  <si>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</si>
  <si>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</si>
  <si>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</si>
  <si>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</si>
  <si>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</si>
  <si>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</si>
  <si>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</si>
  <si>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</si>
  <si>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</si>
  <si>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</si>
  <si>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</si>
  <si>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</si>
  <si>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</si>
  <si>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</si>
  <si>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</si>
  <si>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</si>
  <si>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</si>
  <si>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</si>
  <si>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</si>
  <si>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</si>
  <si>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</si>
  <si>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</si>
  <si>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</si>
  <si>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</si>
  <si>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</si>
  <si>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</si>
  <si>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</si>
  <si>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</si>
  <si>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</si>
  <si>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</si>
  <si>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</si>
  <si>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</si>
  <si>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</si>
  <si>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</si>
  <si>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</si>
  <si>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</si>
  <si>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</si>
  <si>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</si>
  <si>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</si>
  <si>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</si>
  <si>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</si>
  <si>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</si>
  <si>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</si>
  <si>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</si>
  <si>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</si>
  <si>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</si>
  <si>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</si>
  <si>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</si>
  <si>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</si>
  <si>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</si>
  <si>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</si>
  <si>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</si>
  <si>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</si>
  <si>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</si>
  <si>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</si>
  <si>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</si>
  <si>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</si>
  <si>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</si>
  <si>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</si>
  <si>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</si>
  <si>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</si>
  <si>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</si>
  <si>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</si>
  <si>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</si>
  <si>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</si>
  <si>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</si>
  <si>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</si>
  <si>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</si>
  <si>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</si>
  <si>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</si>
  <si>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</si>
  <si>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</si>
  <si>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</si>
  <si>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</si>
  <si>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</si>
  <si>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</si>
  <si>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</si>
  <si>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</si>
  <si>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</si>
  <si>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</si>
  <si>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</si>
  <si>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</si>
  <si>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</si>
  <si>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</si>
  <si>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</si>
  <si>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</si>
  <si>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</si>
  <si>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</si>
  <si>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</si>
  <si>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</si>
  <si>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</si>
  <si>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</si>
  <si>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</si>
  <si>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</si>
  <si>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</si>
  <si>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</si>
  <si>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</si>
  <si>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</si>
  <si>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</si>
  <si>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</si>
  <si>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</si>
  <si>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</si>
  <si>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</si>
  <si>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</si>
  <si>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</si>
  <si>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</si>
  <si>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</si>
  <si>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</si>
  <si>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</si>
  <si>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</si>
  <si>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</si>
  <si>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</si>
  <si>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</si>
  <si>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</si>
  <si>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</si>
  <si>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</si>
  <si>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</si>
  <si>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</si>
  <si>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</si>
  <si>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</si>
  <si>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</si>
  <si>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</si>
  <si>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</si>
  <si>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</si>
  <si>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</si>
  <si>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</si>
  <si>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</si>
  <si>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</si>
  <si>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</si>
  <si>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</si>
  <si>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</si>
  <si>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</si>
  <si>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</si>
  <si>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</si>
  <si>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</si>
  <si>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</si>
  <si>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</si>
  <si>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</si>
  <si>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</si>
  <si>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</si>
  <si>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</si>
  <si>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</si>
  <si>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</si>
  <si>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</si>
  <si>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</si>
  <si>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</si>
  <si>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</si>
  <si>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</si>
  <si>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</si>
  <si>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</si>
  <si>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</si>
  <si>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</si>
  <si>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</si>
  <si>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</si>
  <si>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</si>
  <si>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</si>
  <si>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</si>
  <si>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</si>
  <si>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</si>
  <si>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</si>
  <si>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</si>
  <si>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</si>
  <si>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</si>
  <si>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</si>
  <si>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</si>
  <si>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</si>
  <si>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</si>
  <si>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</si>
  <si>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</si>
  <si>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</si>
  <si>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</si>
  <si>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</si>
  <si>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</si>
  <si>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</si>
  <si>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</si>
  <si>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</si>
  <si>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</si>
  <si>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</si>
  <si>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</si>
  <si>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</si>
  <si>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</si>
  <si>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</si>
  <si>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</si>
  <si>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</si>
  <si>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</si>
  <si>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</si>
  <si>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</si>
  <si>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</si>
  <si>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</si>
  <si>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</si>
  <si>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</si>
  <si>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</si>
  <si>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</si>
  <si>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</si>
  <si>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</si>
  <si>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</si>
  <si>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</si>
  <si>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</si>
  <si>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</si>
  <si>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</si>
  <si>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</si>
  <si>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</si>
  <si>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</si>
  <si>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</si>
  <si>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</si>
  <si>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</si>
  <si>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</si>
  <si>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</si>
  <si>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</si>
  <si>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</si>
  <si>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</si>
  <si>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</si>
  <si>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</si>
  <si>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</si>
  <si>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</si>
  <si>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</si>
  <si>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</si>
  <si>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</si>
  <si>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</si>
  <si>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</si>
  <si>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</si>
  <si>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</si>
  <si>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</si>
  <si>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</si>
  <si>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</si>
  <si>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</si>
  <si>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</si>
  <si>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</si>
  <si>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</si>
  <si>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</si>
  <si>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</si>
  <si>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</si>
  <si>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</si>
  <si>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</si>
  <si>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</si>
  <si>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</si>
  <si>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</si>
  <si>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</si>
  <si>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</si>
  <si>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</si>
  <si>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</si>
  <si>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</si>
  <si>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</si>
  <si>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</si>
  <si>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</si>
  <si>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</si>
  <si>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</si>
  <si>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</si>
  <si>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</si>
  <si>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</si>
  <si>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</si>
  <si>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</si>
  <si>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</si>
  <si>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</si>
  <si>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</si>
  <si>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</si>
  <si>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</si>
  <si>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</si>
  <si>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</si>
  <si>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</si>
  <si>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</si>
  <si>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</si>
  <si>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</si>
  <si>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</si>
  <si>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</si>
  <si>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</si>
  <si>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</si>
  <si>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</si>
  <si>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</si>
  <si>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</si>
  <si>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</si>
  <si>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</si>
  <si>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</si>
  <si>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</si>
  <si>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</si>
  <si>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</si>
  <si>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</si>
  <si>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</si>
  <si>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</si>
  <si>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</si>
  <si>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</si>
  <si>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</si>
  <si>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</si>
  <si>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</si>
  <si>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</si>
  <si>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</si>
  <si>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</si>
  <si>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</si>
  <si>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</si>
  <si>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</si>
  <si>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</si>
  <si>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</si>
  <si>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</si>
  <si>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</si>
  <si>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</si>
  <si>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</si>
  <si>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</si>
  <si>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</si>
  <si>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</si>
  <si>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</si>
  <si>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</si>
  <si>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</si>
  <si>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</si>
  <si>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</si>
  <si>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</si>
  <si>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</si>
  <si>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</si>
  <si>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</si>
  <si>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</si>
  <si>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</si>
  <si>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</si>
  <si>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</si>
  <si>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</si>
  <si>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</si>
  <si>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</si>
  <si>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</si>
  <si>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</si>
  <si>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</si>
  <si>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</si>
  <si>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</si>
  <si>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</si>
  <si>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</si>
  <si>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</si>
  <si>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</si>
  <si>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</si>
  <si>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</si>
  <si>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</si>
  <si>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</si>
  <si>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</si>
  <si>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</si>
  <si>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</si>
  <si>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</si>
  <si>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</si>
  <si>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</si>
  <si>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</si>
  <si>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</si>
  <si>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</si>
  <si>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</si>
  <si>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</si>
  <si>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</si>
  <si>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</si>
  <si>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</si>
  <si>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</si>
  <si>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</si>
  <si>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</si>
  <si>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</si>
  <si>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</si>
  <si>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</si>
  <si>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</si>
  <si>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</si>
  <si>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</si>
  <si>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</si>
  <si>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</si>
  <si>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</si>
  <si>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</si>
  <si>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</si>
  <si>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</si>
  <si>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</si>
  <si>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</si>
  <si>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</si>
  <si>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</si>
  <si>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</si>
  <si>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</si>
  <si>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</si>
  <si>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</si>
  <si>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</si>
  <si>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</si>
  <si>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</si>
  <si>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</si>
  <si>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</si>
  <si>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</si>
  <si>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</si>
  <si>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</si>
  <si>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</si>
  <si>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</si>
  <si>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</si>
  <si>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</si>
  <si>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</si>
  <si>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</si>
  <si>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</si>
  <si>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</si>
  <si>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</si>
  <si>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</si>
  <si>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</si>
  <si>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</si>
  <si>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</si>
  <si>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</si>
  <si>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</si>
  <si>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</si>
  <si>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</si>
  <si>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</si>
  <si>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</si>
  <si>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</si>
  <si>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</si>
  <si>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</si>
  <si>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</si>
  <si>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</si>
  <si>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</si>
  <si>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</si>
  <si>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</si>
  <si>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</si>
  <si>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</si>
  <si>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</si>
  <si>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</si>
  <si>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</si>
  <si>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</si>
  <si>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</si>
  <si>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</si>
  <si>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</si>
  <si>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</si>
  <si>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</si>
  <si>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</si>
  <si>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</si>
  <si>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</si>
  <si>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</si>
  <si>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</si>
  <si>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</si>
  <si>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</si>
  <si>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</si>
  <si>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</si>
  <si>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</si>
  <si>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</si>
  <si>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</si>
  <si>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</si>
  <si>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</si>
  <si>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</si>
  <si>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</si>
  <si>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</si>
  <si>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</si>
  <si>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</si>
  <si>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</si>
  <si>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</si>
  <si>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</si>
  <si>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</si>
  <si>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</si>
  <si>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</si>
  <si>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</si>
  <si>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</si>
  <si>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</si>
  <si>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</si>
  <si>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</si>
  <si>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</si>
  <si>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</si>
  <si>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</si>
  <si>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</si>
  <si>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</si>
  <si>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</si>
  <si>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</si>
  <si>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</si>
  <si>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</si>
  <si>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</si>
  <si>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</si>
  <si>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</si>
  <si>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</si>
  <si>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</si>
  <si>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</si>
  <si>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</si>
  <si>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</si>
  <si>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</si>
  <si>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</si>
  <si>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</si>
  <si>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</si>
  <si>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</si>
  <si>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</si>
  <si>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</si>
  <si>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</si>
  <si>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</si>
  <si>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</si>
  <si>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</si>
  <si>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</si>
  <si>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</si>
  <si>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</si>
  <si>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</si>
  <si>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</si>
  <si>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</si>
  <si>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</si>
  <si>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</si>
  <si>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</si>
  <si>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</si>
  <si>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</si>
  <si>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</si>
  <si>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</si>
  <si>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</si>
  <si>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</si>
  <si>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</si>
  <si>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</si>
  <si>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</si>
  <si>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</si>
  <si>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</si>
  <si>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</si>
  <si>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</si>
  <si>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</si>
  <si>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</si>
  <si>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</si>
  <si>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</si>
  <si>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</si>
  <si>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</si>
  <si>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</si>
  <si>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</si>
  <si>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</si>
  <si>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</si>
  <si>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</si>
  <si>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</si>
  <si>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</si>
  <si>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</si>
  <si>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</si>
  <si>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</si>
  <si>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</si>
  <si>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</si>
  <si>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</si>
  <si>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</si>
  <si>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</si>
  <si>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</si>
  <si>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</si>
  <si>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</si>
  <si>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</si>
  <si>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</si>
  <si>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</si>
  <si>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</si>
  <si>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</si>
  <si>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</si>
  <si>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</si>
  <si>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</si>
  <si>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</si>
  <si>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</si>
  <si>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</si>
  <si>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</si>
  <si>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</si>
  <si>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</si>
  <si>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</si>
  <si>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</si>
  <si>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</si>
  <si>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</si>
  <si>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</si>
  <si>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</si>
  <si>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</si>
  <si>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</si>
  <si>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</si>
  <si>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</si>
  <si>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</si>
  <si>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</si>
  <si>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</si>
  <si>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</si>
  <si>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</si>
  <si>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</si>
  <si>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</si>
  <si>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</si>
  <si>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</si>
  <si>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</si>
  <si>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</si>
  <si>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</si>
  <si>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</si>
  <si>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</si>
  <si>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</si>
  <si>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</si>
  <si>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</si>
  <si>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</si>
  <si>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</si>
  <si>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</si>
  <si>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</si>
  <si>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</si>
  <si>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</si>
  <si>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</si>
  <si>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</si>
  <si>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</si>
  <si>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</si>
  <si>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</si>
  <si>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</si>
  <si>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</si>
  <si>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</si>
  <si>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</si>
  <si>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</si>
  <si>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</si>
  <si>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</si>
  <si>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</si>
  <si>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</si>
  <si>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</si>
  <si>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</si>
  <si>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</si>
  <si>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</si>
  <si>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</si>
  <si>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</si>
  <si>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</si>
  <si>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</si>
  <si>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</si>
  <si>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</si>
  <si>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</si>
  <si>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</si>
  <si>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</si>
  <si>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</si>
  <si>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</si>
  <si>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</si>
  <si>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</si>
  <si>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</si>
  <si>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</si>
  <si>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</si>
  <si>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</si>
  <si>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</si>
  <si>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</si>
  <si>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</si>
  <si>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</si>
  <si>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</si>
  <si>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</si>
  <si>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</si>
  <si>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</si>
  <si>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</si>
  <si>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</si>
  <si>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</si>
  <si>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</si>
  <si>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</si>
  <si>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</si>
  <si>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</si>
  <si>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</si>
  <si>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</si>
  <si>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</si>
  <si>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</si>
  <si>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</si>
  <si>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</si>
  <si>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</si>
  <si>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</si>
  <si>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</si>
  <si>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</si>
  <si>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</si>
  <si>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</si>
  <si>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</si>
  <si>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</si>
  <si>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</si>
  <si>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</si>
  <si>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</si>
  <si>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</si>
  <si>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</si>
  <si>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</si>
  <si>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</si>
  <si>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</si>
  <si>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</si>
  <si>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</si>
  <si>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</si>
  <si>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</si>
  <si>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</si>
  <si>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</si>
  <si>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</si>
  <si>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</si>
  <si>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</si>
  <si>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</si>
  <si>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</si>
  <si>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</si>
  <si>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</si>
  <si>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</si>
  <si>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</si>
  <si>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</si>
  <si>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</si>
  <si>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</si>
  <si>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</si>
  <si>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</si>
  <si>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</si>
  <si>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</si>
  <si>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</si>
  <si>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</si>
  <si>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</si>
  <si>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</si>
  <si>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</si>
  <si>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</si>
  <si>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</si>
  <si>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</si>
  <si>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</si>
  <si>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</si>
  <si>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</si>
  <si>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</si>
  <si>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</si>
  <si>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</si>
  <si>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</si>
  <si>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</si>
  <si>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</si>
  <si>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</si>
  <si>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</si>
  <si>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</si>
  <si>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</si>
  <si>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</si>
  <si>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</si>
  <si>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</si>
  <si>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</si>
  <si>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</si>
  <si>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</si>
  <si>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</si>
  <si>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</si>
  <si>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</si>
  <si>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</si>
  <si>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</si>
  <si>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</si>
  <si>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</si>
  <si>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</si>
  <si>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</si>
  <si>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</si>
  <si>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</si>
  <si>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</si>
  <si>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</si>
  <si>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</si>
  <si>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</si>
  <si>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</si>
  <si>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</si>
  <si>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</si>
  <si>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</si>
  <si>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</si>
  <si>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</si>
  <si>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</si>
  <si>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</si>
  <si>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</si>
  <si>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</si>
  <si>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</si>
  <si>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</si>
  <si>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</si>
  <si>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</si>
  <si>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</si>
  <si>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</si>
  <si>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</si>
  <si>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</si>
  <si>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</si>
  <si>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</si>
  <si>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</si>
  <si>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</si>
  <si>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</si>
  <si>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</si>
  <si>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</si>
  <si>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</si>
  <si>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</si>
  <si>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</si>
  <si>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</si>
  <si>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</si>
  <si>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</si>
  <si>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</si>
  <si>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</si>
  <si>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</si>
  <si>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</si>
  <si>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</si>
  <si>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</si>
  <si>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</si>
  <si>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</si>
  <si>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</si>
  <si>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</si>
  <si>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</si>
  <si>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</si>
  <si>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</si>
  <si>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</si>
  <si>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</si>
  <si>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</si>
  <si>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</si>
  <si>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</si>
  <si>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</si>
  <si>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</si>
  <si>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</si>
  <si>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</si>
  <si>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</si>
  <si>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</si>
  <si>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</si>
  <si>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</si>
  <si>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</si>
  <si>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</si>
  <si>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</si>
  <si>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</si>
  <si>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</si>
  <si>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</si>
  <si>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</si>
  <si>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</si>
  <si>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</si>
  <si>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</si>
  <si>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</si>
  <si>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</si>
  <si>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</si>
  <si>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</si>
  <si>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</si>
  <si>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</si>
  <si>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</si>
  <si>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</si>
  <si>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</si>
  <si>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</si>
  <si>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</si>
  <si>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</si>
  <si>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</si>
  <si>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</si>
  <si>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</si>
  <si>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</si>
  <si>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</si>
  <si>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</si>
  <si>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</si>
  <si>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</si>
  <si>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</si>
  <si>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</si>
  <si>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</si>
  <si>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</si>
  <si>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</si>
  <si>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</si>
  <si>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</si>
  <si>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</si>
  <si>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</si>
  <si>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</si>
  <si>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</si>
  <si>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</si>
  <si>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</si>
  <si>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</si>
  <si>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</si>
  <si>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</si>
  <si>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</si>
  <si>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</si>
  <si>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</si>
  <si>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</si>
  <si>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</si>
  <si>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</si>
  <si>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</si>
  <si>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</si>
  <si>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</si>
  <si>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</si>
  <si>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</si>
  <si>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</si>
  <si>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</si>
  <si>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</si>
  <si>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</si>
  <si>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</si>
  <si>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</si>
  <si>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</si>
  <si>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</si>
  <si>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</si>
  <si>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</si>
  <si>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</si>
  <si>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</si>
  <si>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</si>
  <si>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</si>
  <si>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</si>
  <si>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</si>
  <si>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</si>
  <si>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</si>
  <si>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</si>
  <si>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</si>
  <si>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</si>
  <si>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</si>
  <si>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</si>
  <si>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</si>
  <si>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</si>
  <si>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</si>
  <si>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</si>
  <si>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</si>
  <si>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</si>
  <si>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</si>
  <si>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</si>
  <si>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</si>
  <si>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</si>
  <si>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</si>
  <si>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</si>
  <si>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</si>
  <si>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</si>
  <si>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</si>
  <si>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</si>
  <si>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</si>
  <si>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</si>
  <si>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</si>
  <si>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</si>
  <si>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</si>
  <si>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</si>
  <si>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</si>
  <si>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</si>
  <si>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</si>
  <si>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</si>
  <si>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</si>
  <si>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</si>
  <si>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</si>
  <si>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</si>
  <si>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</si>
  <si>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</si>
  <si>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</si>
  <si>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</si>
  <si>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</si>
  <si>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</si>
  <si>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</si>
  <si>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</si>
  <si>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</si>
  <si>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</si>
  <si>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</si>
  <si>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</si>
  <si>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</si>
  <si>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</si>
  <si>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</si>
  <si>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</si>
  <si>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</si>
  <si>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</si>
  <si>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</si>
  <si>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</si>
  <si>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</si>
  <si>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</si>
  <si>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</si>
  <si>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</si>
  <si>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</si>
  <si>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</si>
  <si>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</si>
  <si>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</si>
  <si>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</si>
  <si>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</si>
  <si>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</si>
  <si>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</si>
  <si>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</si>
  <si>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</si>
  <si>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</si>
  <si>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</si>
  <si>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</si>
  <si>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</si>
  <si>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</si>
  <si>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</si>
  <si>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</si>
  <si>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</si>
  <si>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</si>
  <si>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</si>
  <si>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</si>
  <si>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</si>
  <si>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</si>
  <si>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</si>
  <si>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</si>
  <si>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</si>
  <si>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</si>
  <si>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</si>
  <si>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</si>
  <si>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</si>
  <si>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</si>
  <si>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</si>
  <si>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</si>
  <si>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</si>
  <si>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</si>
  <si>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</si>
  <si>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</si>
  <si>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</si>
  <si>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</si>
  <si>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</si>
  <si>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</si>
  <si>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</si>
  <si>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</si>
  <si>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</si>
  <si>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</si>
  <si>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</si>
  <si>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</si>
  <si>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</si>
  <si>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</si>
  <si>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</si>
  <si>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</si>
  <si>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</si>
  <si>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</si>
  <si>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</si>
  <si>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</si>
  <si>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</si>
  <si>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</si>
  <si>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</si>
  <si>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</si>
  <si>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</si>
  <si>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</si>
  <si>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</si>
  <si>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</si>
  <si>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</si>
  <si>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</si>
  <si>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</si>
  <si>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</si>
  <si>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</si>
  <si>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</si>
  <si>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</si>
  <si>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</si>
  <si>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</si>
  <si>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</si>
  <si>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</si>
  <si>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</si>
  <si>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</si>
  <si>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</si>
  <si>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</si>
  <si>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</si>
  <si>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</si>
  <si>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</si>
  <si>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</si>
  <si>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</si>
  <si>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</si>
  <si>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</si>
  <si>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</si>
  <si>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</si>
  <si>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</si>
  <si>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</si>
  <si>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</si>
  <si>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</si>
  <si>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</si>
  <si>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</si>
  <si>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</si>
  <si>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</si>
  <si>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</si>
  <si>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</si>
  <si>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</si>
  <si>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</si>
  <si>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</si>
  <si>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</si>
  <si>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</si>
  <si>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</si>
  <si>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</si>
  <si>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</si>
  <si>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</si>
  <si>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</si>
  <si>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</si>
  <si>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</si>
  <si>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</si>
  <si>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</si>
  <si>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</si>
  <si>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</si>
  <si>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</si>
  <si>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</si>
  <si>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</si>
  <si>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</si>
  <si>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</si>
  <si>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</si>
  <si>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</si>
  <si>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</si>
  <si>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</si>
  <si>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</si>
  <si>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</si>
  <si>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</si>
  <si>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</si>
  <si>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</si>
  <si>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</si>
  <si>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</si>
  <si>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</si>
  <si>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</si>
  <si>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</si>
  <si>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</si>
  <si>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</si>
  <si>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</si>
  <si>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</si>
  <si>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</si>
  <si>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</si>
  <si>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</si>
  <si>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</si>
  <si>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</si>
  <si>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</si>
  <si>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</si>
  <si>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</si>
  <si>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</si>
  <si>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</si>
  <si>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</si>
  <si>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</si>
  <si>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</si>
  <si>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</si>
  <si>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</si>
  <si>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</si>
  <si>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</si>
  <si>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</si>
  <si>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</si>
  <si>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</si>
  <si>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</si>
  <si>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</si>
  <si>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</si>
  <si>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</si>
  <si>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</si>
  <si>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</si>
  <si>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</si>
  <si>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</si>
  <si>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</si>
  <si>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</si>
  <si>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</si>
  <si>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</si>
  <si>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</si>
  <si>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</si>
  <si>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</si>
  <si>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</si>
  <si>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</si>
  <si>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</si>
  <si>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</si>
  <si>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</si>
  <si>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</si>
  <si>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</si>
  <si>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</si>
  <si>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</si>
  <si>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</si>
  <si>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</si>
  <si>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</si>
  <si>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</si>
  <si>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</si>
  <si>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</si>
  <si>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</si>
  <si>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</si>
  <si>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</si>
  <si>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</si>
  <si>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</si>
  <si>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</si>
  <si>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</si>
  <si>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</si>
  <si>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</si>
  <si>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</si>
  <si>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</si>
  <si>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</si>
  <si>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</si>
  <si>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</si>
  <si>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</si>
  <si>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</si>
  <si>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</si>
  <si>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</si>
  <si>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</si>
  <si>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</si>
  <si>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</si>
  <si>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</si>
  <si>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</si>
  <si>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</si>
  <si>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</si>
  <si>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</si>
  <si>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</si>
  <si>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</si>
  <si>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</si>
  <si>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</si>
  <si>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</si>
  <si>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</si>
  <si>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</si>
  <si>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</si>
  <si>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</si>
  <si>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</si>
  <si>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</si>
  <si>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</si>
  <si>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</si>
  <si>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</si>
  <si>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</si>
  <si>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</si>
  <si>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</si>
  <si>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</si>
  <si>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</si>
  <si>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</si>
  <si>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</si>
  <si>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</si>
  <si>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</si>
  <si>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</si>
  <si>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</si>
  <si>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</si>
  <si>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</si>
  <si>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</si>
  <si>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</si>
  <si>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</si>
  <si>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</si>
  <si>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</si>
  <si>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</si>
  <si>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</si>
  <si>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</si>
  <si>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</si>
  <si>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</si>
  <si>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</si>
  <si>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</si>
  <si>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</si>
  <si>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</si>
  <si>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</si>
  <si>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</si>
  <si>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</si>
  <si>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</si>
  <si>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</si>
  <si>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</si>
  <si>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</si>
  <si>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</si>
  <si>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</si>
  <si>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</si>
  <si>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</si>
  <si>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</si>
  <si>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</si>
  <si>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</si>
  <si>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</si>
  <si>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</si>
  <si>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</si>
  <si>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</si>
  <si>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</si>
  <si>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</si>
  <si>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</si>
  <si>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</si>
  <si>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</si>
  <si>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</si>
  <si>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</si>
  <si>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</si>
  <si>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</si>
  <si>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</si>
  <si>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</si>
  <si>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</si>
  <si>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</si>
  <si>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</si>
  <si>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</si>
  <si>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</si>
  <si>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</si>
  <si>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</si>
  <si>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</si>
  <si>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</si>
  <si>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</si>
  <si>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</si>
  <si>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</si>
  <si>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</si>
  <si>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</si>
  <si>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</si>
  <si>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</si>
  <si>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</si>
  <si>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</si>
  <si>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</si>
  <si>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</si>
  <si>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</si>
  <si>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</si>
  <si>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</si>
  <si>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</si>
  <si>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</si>
  <si>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</si>
  <si>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</si>
  <si>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</si>
  <si>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</si>
  <si>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</si>
  <si>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</si>
  <si>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</si>
  <si>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</si>
  <si>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</si>
  <si>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</si>
  <si>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</si>
  <si>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</si>
  <si>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</si>
  <si>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</si>
  <si>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</si>
  <si>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</si>
  <si>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</si>
  <si>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</si>
  <si>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</si>
  <si>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</si>
  <si>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</si>
  <si>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</si>
  <si>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</si>
  <si>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</si>
  <si>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</si>
  <si>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</si>
  <si>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</si>
  <si>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</si>
  <si>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</si>
  <si>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</si>
  <si>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</si>
  <si>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</si>
  <si>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</si>
  <si>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</si>
  <si>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</si>
  <si>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</si>
  <si>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</si>
  <si>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</si>
  <si>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</si>
  <si>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</si>
  <si>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</si>
  <si>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</si>
  <si>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</si>
  <si>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</si>
  <si>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</si>
  <si>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</si>
  <si>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</si>
  <si>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</si>
  <si>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</si>
  <si>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</si>
  <si>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</si>
  <si>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</si>
  <si>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</si>
  <si>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</si>
  <si>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</si>
  <si>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</si>
  <si>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</si>
  <si>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</si>
  <si>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</si>
  <si>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</si>
  <si>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</si>
  <si>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</si>
  <si>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</si>
  <si>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</si>
  <si>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</si>
  <si>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</si>
  <si>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</si>
  <si>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</si>
  <si>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</si>
  <si>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</si>
  <si>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</si>
  <si>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</si>
  <si>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</si>
  <si>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</si>
  <si>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</si>
  <si>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</si>
  <si>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</si>
  <si>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</si>
  <si>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</si>
  <si>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</si>
  <si>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</si>
  <si>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</si>
  <si>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</si>
  <si>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</si>
  <si>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</si>
  <si>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</si>
  <si>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</si>
  <si>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</si>
  <si>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</si>
  <si>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</si>
  <si>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</si>
  <si>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</si>
  <si>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</si>
  <si>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</si>
  <si>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</si>
  <si>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</si>
  <si>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</si>
  <si>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</si>
  <si>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</si>
  <si>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</si>
  <si>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</si>
  <si>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</si>
  <si>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</si>
  <si>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</si>
  <si>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</si>
  <si>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</si>
  <si>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</si>
  <si>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</si>
  <si>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</si>
  <si>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</si>
  <si>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</si>
  <si>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</si>
  <si>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</si>
  <si>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</si>
  <si>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</si>
  <si>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</si>
  <si>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</si>
  <si>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</si>
  <si>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</si>
  <si>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</si>
  <si>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</si>
  <si>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</si>
  <si>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</si>
  <si>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</si>
  <si>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</si>
  <si>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</si>
  <si>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</si>
  <si>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</si>
  <si>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</si>
  <si>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</si>
  <si>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</si>
  <si>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</si>
  <si>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</si>
  <si>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</si>
  <si>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</si>
  <si>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</si>
  <si>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</si>
  <si>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</si>
  <si>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</si>
  <si>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</si>
  <si>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</si>
  <si>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</si>
  <si>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</si>
  <si>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</si>
  <si>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</si>
  <si>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</si>
  <si>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</si>
  <si>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</si>
  <si>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</si>
  <si>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</si>
  <si>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</si>
  <si>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</si>
  <si>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</si>
  <si>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</si>
  <si>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</si>
  <si>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</si>
  <si>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</si>
  <si>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</si>
  <si>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</si>
  <si>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</si>
  <si>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</si>
  <si>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</si>
  <si>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</si>
  <si>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</si>
  <si>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</si>
  <si>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</si>
  <si>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</si>
  <si>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</si>
  <si>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</si>
  <si>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</si>
  <si>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</si>
  <si>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</si>
  <si>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</si>
  <si>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</si>
  <si>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</si>
  <si>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</si>
  <si>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</si>
  <si>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</si>
  <si>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</si>
  <si>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</si>
  <si>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</si>
  <si>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</si>
  <si>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</si>
  <si>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</si>
  <si>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</si>
  <si>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</si>
  <si>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</si>
  <si>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</si>
  <si>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</si>
  <si>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</si>
  <si>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</si>
  <si>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</si>
  <si>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</si>
  <si>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</si>
  <si>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</si>
  <si>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</si>
  <si>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</si>
  <si>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</si>
  <si>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</si>
  <si>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</si>
  <si>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</si>
  <si>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</si>
  <si>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</si>
  <si>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</si>
  <si>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</si>
  <si>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</si>
  <si>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</si>
  <si>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</si>
  <si>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</si>
  <si>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</si>
  <si>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</si>
  <si>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</si>
  <si>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</si>
  <si>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</si>
  <si>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</si>
  <si>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</si>
  <si>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</si>
  <si>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</si>
  <si>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</si>
  <si>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</si>
  <si>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</si>
  <si>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</si>
  <si>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</si>
  <si>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</si>
  <si>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</si>
  <si>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</si>
  <si>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</si>
  <si>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</si>
  <si>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</si>
  <si>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</si>
  <si>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</si>
  <si>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</si>
  <si>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</si>
  <si>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</si>
  <si>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</si>
  <si>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</si>
  <si>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</si>
  <si>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</si>
  <si>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</si>
  <si>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</si>
  <si>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</si>
  <si>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</si>
  <si>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</si>
  <si>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</si>
  <si>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</si>
  <si>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</si>
  <si>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</si>
  <si>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</si>
  <si>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</si>
  <si>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</si>
  <si>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</si>
  <si>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</si>
  <si>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</si>
  <si>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</si>
  <si>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</si>
  <si>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</si>
  <si>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</si>
  <si>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</si>
  <si>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</si>
  <si>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</si>
  <si>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</si>
  <si>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</si>
  <si>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</si>
  <si>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</si>
  <si>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</si>
  <si>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</si>
  <si>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</si>
  <si>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</si>
  <si>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</si>
  <si>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</si>
  <si>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</si>
  <si>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</si>
  <si>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</si>
  <si>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</si>
  <si>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</si>
  <si>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</si>
  <si>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</si>
  <si>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</si>
  <si>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</si>
  <si>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</si>
  <si>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</si>
  <si>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</si>
  <si>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</si>
  <si>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</si>
  <si>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</si>
  <si>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</si>
  <si>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</si>
  <si>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</si>
  <si>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</si>
  <si>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</si>
  <si>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</si>
  <si>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</si>
  <si>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</si>
  <si>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</si>
  <si>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</si>
  <si>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</si>
  <si>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</si>
  <si>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</si>
  <si>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</si>
  <si>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</si>
  <si>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</si>
  <si>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</si>
  <si>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</si>
  <si>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</si>
  <si>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</si>
  <si>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</si>
  <si>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</si>
  <si>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</si>
  <si>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</si>
  <si>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</si>
  <si>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</si>
  <si>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</si>
  <si>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</si>
  <si>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</si>
  <si>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</si>
  <si>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</si>
  <si>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</si>
  <si>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</si>
  <si>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</si>
  <si>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</si>
  <si>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</si>
  <si>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</si>
  <si>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</si>
  <si>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</si>
  <si>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</si>
  <si>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</si>
  <si>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</si>
  <si>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</si>
  <si>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</si>
  <si>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</si>
  <si>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</si>
  <si>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</si>
  <si>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</si>
  <si>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</si>
  <si>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</si>
  <si>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</si>
  <si>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</si>
  <si>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</si>
  <si>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</si>
  <si>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</si>
  <si>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</si>
  <si>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</si>
  <si>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</si>
  <si>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</si>
  <si>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</si>
  <si>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</si>
  <si>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</si>
  <si>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</si>
  <si>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</si>
  <si>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</si>
  <si>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</si>
  <si>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</si>
  <si>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</si>
  <si>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</si>
  <si>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</si>
  <si>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</si>
  <si>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</si>
  <si>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</si>
  <si>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</si>
  <si>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</si>
  <si>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</si>
  <si>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</si>
  <si>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</si>
  <si>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</si>
  <si>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</si>
  <si>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</si>
  <si>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</si>
  <si>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</si>
  <si>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</si>
  <si>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</si>
  <si>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</si>
  <si>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</si>
  <si>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</si>
  <si>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</si>
  <si>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</si>
  <si>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</si>
  <si>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</si>
  <si>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</si>
  <si>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</si>
  <si>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</si>
  <si>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</si>
  <si>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</si>
  <si>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</si>
  <si>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</si>
  <si>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</si>
  <si>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</si>
  <si>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</si>
  <si>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</si>
  <si>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</si>
  <si>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</si>
  <si>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</si>
  <si>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</si>
  <si>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</si>
  <si>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</si>
  <si>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</si>
  <si>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</si>
  <si>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</si>
  <si>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</si>
  <si>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</si>
  <si>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</si>
  <si>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</si>
  <si>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</si>
  <si>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</si>
  <si>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</si>
  <si>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</si>
  <si>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</si>
  <si>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</si>
  <si>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</si>
  <si>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</si>
  <si>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</si>
  <si>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</si>
  <si>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</si>
  <si>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</si>
  <si>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</si>
  <si>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</si>
  <si>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</si>
  <si>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</si>
  <si>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</si>
  <si>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</si>
  <si>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</si>
  <si>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</si>
  <si>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</si>
  <si>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</si>
  <si>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</si>
  <si>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</si>
  <si>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</si>
  <si>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</si>
  <si>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</si>
  <si>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</si>
  <si>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</si>
  <si>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</si>
  <si>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</si>
  <si>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</si>
  <si>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</si>
  <si>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</si>
  <si>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</si>
  <si>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</si>
  <si>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</si>
  <si>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</si>
  <si>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</si>
  <si>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</si>
  <si>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</si>
  <si>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</si>
  <si>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</si>
  <si>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</si>
  <si>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</si>
  <si>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</si>
  <si>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</si>
  <si>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</si>
  <si>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</si>
  <si>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</si>
  <si>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</si>
  <si>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</si>
  <si>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</si>
  <si>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</si>
  <si>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</si>
  <si>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</si>
  <si>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</si>
  <si>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</si>
  <si>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</si>
  <si>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</si>
  <si>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</si>
  <si>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</si>
  <si>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</si>
  <si>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</si>
  <si>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</si>
  <si>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</si>
  <si>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</si>
  <si>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</si>
  <si>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</si>
  <si>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</si>
  <si>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</si>
  <si>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</si>
  <si>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</si>
  <si>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</si>
  <si>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</si>
  <si>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</si>
  <si>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</si>
  <si>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</si>
  <si>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</si>
  <si>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</si>
  <si>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</si>
  <si>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</si>
  <si>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</si>
  <si>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</si>
  <si>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</si>
  <si>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</si>
  <si>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</si>
  <si>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</si>
  <si>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</si>
  <si>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</si>
  <si>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</si>
  <si>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</si>
  <si>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</si>
  <si>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</si>
  <si>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</si>
  <si>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</si>
  <si>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</si>
  <si>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</si>
  <si>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</si>
  <si>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</si>
  <si>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</si>
  <si>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</si>
  <si>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</si>
  <si>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</si>
  <si>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</si>
  <si>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</si>
  <si>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</si>
  <si>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</si>
  <si>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</si>
  <si>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</si>
  <si>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</si>
  <si>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</si>
  <si>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</si>
  <si>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</si>
  <si>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</si>
  <si>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</si>
  <si>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</si>
  <si>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</si>
  <si>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</si>
  <si>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</si>
  <si>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</si>
  <si>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</si>
  <si>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</si>
  <si>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</si>
  <si>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</si>
  <si>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</si>
  <si>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</si>
  <si>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</si>
  <si>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</si>
  <si>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</si>
  <si>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</si>
  <si>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</si>
  <si>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</si>
  <si>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</si>
  <si>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</si>
  <si>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</si>
  <si>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</si>
  <si>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</si>
  <si>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</si>
  <si>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</si>
  <si>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</si>
  <si>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</si>
  <si>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</si>
  <si>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</si>
  <si>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</si>
  <si>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</si>
  <si>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</si>
  <si>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</si>
  <si>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</si>
  <si>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</si>
  <si>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</si>
  <si>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</si>
  <si>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</si>
  <si>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</si>
  <si>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</si>
  <si>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</si>
  <si>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</si>
  <si>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</si>
  <si>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</si>
  <si>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</si>
  <si>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</si>
  <si>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</si>
  <si>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</si>
  <si>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</si>
  <si>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</si>
  <si>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</si>
  <si>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</si>
  <si>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</si>
  <si>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</si>
  <si>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</si>
  <si>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</si>
  <si>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</si>
  <si>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</si>
  <si>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</si>
  <si>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</si>
  <si>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</si>
  <si>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</si>
  <si>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</si>
  <si>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</si>
  <si>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</si>
  <si>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</si>
  <si>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</si>
  <si>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</si>
  <si>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</si>
  <si>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</si>
  <si>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</si>
  <si>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</si>
  <si>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</si>
  <si>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</si>
  <si>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</si>
  <si>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</si>
  <si>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</si>
  <si>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</si>
  <si>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</si>
  <si>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</si>
  <si>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</si>
  <si>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</si>
  <si>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</si>
  <si>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</si>
  <si>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</si>
  <si>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</si>
  <si>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</si>
  <si>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</si>
  <si>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</si>
  <si>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</si>
  <si>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</si>
  <si>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</si>
  <si>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</si>
  <si>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</si>
  <si>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</si>
  <si>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</si>
  <si>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</si>
  <si>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</si>
  <si>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</si>
  <si>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</si>
  <si>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</si>
  <si>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</si>
  <si>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</si>
  <si>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</si>
  <si>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</si>
  <si>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</si>
  <si>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</si>
  <si>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</si>
  <si>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</si>
  <si>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</si>
  <si>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</si>
  <si>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</si>
  <si>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</si>
  <si>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</si>
  <si>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</si>
  <si>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</si>
  <si>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</si>
  <si>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</si>
  <si>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</si>
  <si>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</si>
  <si>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</si>
  <si>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</si>
  <si>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</si>
  <si>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</si>
  <si>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</si>
  <si>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</si>
  <si>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</si>
  <si>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</si>
  <si>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</si>
  <si>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</si>
  <si>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</si>
  <si>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</si>
  <si>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</si>
  <si>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</si>
  <si>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</si>
  <si>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</si>
  <si>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</si>
  <si>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</si>
  <si>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</si>
  <si>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</si>
  <si>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</si>
  <si>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</si>
  <si>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</si>
  <si>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</si>
  <si>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</si>
  <si>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</si>
  <si>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</si>
  <si>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</si>
  <si>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</si>
  <si>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</si>
  <si>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</si>
  <si>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</si>
  <si>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</si>
  <si>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</si>
  <si>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</si>
  <si>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</si>
  <si>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</si>
  <si>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</si>
  <si>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</si>
  <si>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</si>
  <si>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</si>
  <si>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</si>
  <si>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</si>
  <si>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</si>
  <si>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</si>
  <si>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</si>
  <si>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</si>
  <si>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</si>
  <si>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</si>
  <si>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</si>
  <si>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</si>
  <si>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</si>
  <si>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</si>
  <si>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</si>
  <si>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</si>
  <si>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</si>
  <si>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</si>
  <si>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</si>
  <si>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</si>
  <si>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</si>
  <si>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</si>
  <si>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</si>
  <si>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</si>
  <si>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</si>
  <si>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</si>
  <si>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</si>
  <si>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</si>
  <si>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</si>
  <si>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</si>
  <si>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</si>
  <si>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</si>
  <si>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</si>
  <si>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</si>
  <si>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</si>
  <si>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</si>
  <si>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</si>
  <si>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</si>
  <si>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</si>
  <si>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</si>
  <si>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</si>
  <si>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</si>
  <si>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</si>
  <si>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</si>
  <si>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</si>
  <si>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</si>
  <si>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</si>
  <si>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</si>
  <si>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</si>
  <si>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</si>
  <si>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</si>
  <si>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</si>
  <si>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</si>
  <si>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</si>
  <si>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</si>
  <si>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</si>
  <si>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</si>
  <si>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</si>
  <si>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</si>
  <si>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</si>
  <si>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</si>
  <si>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</si>
  <si>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</si>
  <si>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</si>
  <si>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</si>
  <si>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</si>
  <si>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</si>
  <si>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</si>
  <si>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</si>
  <si>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</si>
  <si>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</si>
  <si>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</si>
  <si>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</si>
  <si>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</si>
  <si>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</si>
  <si>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</si>
  <si>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</si>
  <si>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</si>
  <si>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</si>
  <si>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</si>
  <si>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</si>
  <si>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</si>
  <si>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</si>
  <si>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</si>
  <si>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</si>
  <si>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</si>
  <si>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</si>
  <si>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</si>
  <si>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</si>
  <si>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</si>
  <si>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</si>
  <si>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</si>
  <si>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</si>
  <si>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</si>
  <si>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</si>
  <si>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</si>
  <si>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</si>
  <si>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</si>
  <si>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</si>
  <si>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</si>
  <si>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</si>
  <si>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</si>
  <si>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</si>
  <si>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</si>
  <si>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</si>
  <si>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</si>
  <si>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</si>
  <si>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</si>
  <si>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</si>
  <si>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</si>
  <si>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</si>
  <si>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</si>
  <si>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</si>
  <si>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</si>
  <si>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</si>
  <si>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</si>
  <si>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</si>
  <si>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</si>
  <si>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</si>
  <si>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</si>
  <si>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</si>
  <si>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</si>
  <si>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</si>
  <si>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</si>
  <si>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</si>
  <si>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</si>
  <si>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</si>
  <si>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</si>
  <si>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</si>
  <si>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</si>
  <si>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</si>
  <si>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</si>
  <si>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</si>
  <si>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</si>
  <si>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</si>
  <si>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</si>
  <si>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</si>
  <si>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</si>
  <si>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</si>
  <si>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</si>
  <si>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</si>
  <si>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</si>
  <si>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</si>
  <si>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</si>
  <si>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</si>
  <si>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</si>
  <si>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</si>
  <si>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</si>
  <si>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</si>
  <si>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</si>
  <si>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</si>
  <si>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</si>
  <si>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</si>
  <si>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</si>
  <si>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</si>
  <si>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</si>
  <si>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</si>
  <si>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</si>
  <si>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</si>
  <si>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</si>
  <si>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</si>
  <si>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</si>
  <si>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</si>
  <si>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</si>
  <si>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</si>
  <si>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</si>
  <si>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</si>
  <si>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</si>
  <si>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</si>
  <si>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</si>
  <si>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</si>
  <si>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</si>
  <si>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</si>
  <si>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</si>
  <si>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</si>
  <si>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</si>
  <si>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</si>
  <si>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</si>
  <si>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</si>
  <si>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</si>
  <si>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</si>
  <si>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</si>
  <si>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</si>
  <si>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</si>
  <si>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</si>
  <si>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</si>
  <si>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</si>
  <si>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</si>
  <si>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</si>
  <si>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</si>
  <si>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</si>
  <si>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</si>
  <si>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</si>
  <si>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</si>
  <si>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</si>
  <si>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</si>
  <si>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</si>
  <si>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</si>
  <si>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</si>
  <si>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</si>
  <si>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</si>
  <si>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</si>
  <si>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</si>
  <si>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</si>
  <si>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</si>
  <si>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</si>
  <si>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</si>
  <si>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</si>
  <si>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</si>
  <si>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</si>
  <si>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</si>
  <si>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</si>
  <si>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</si>
  <si>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</si>
  <si>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</si>
  <si>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</si>
  <si>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</si>
  <si>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</si>
  <si>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</si>
  <si>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</si>
  <si>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</si>
  <si>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</si>
  <si>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</si>
  <si>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</si>
  <si>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</si>
  <si>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</si>
  <si>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</si>
  <si>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</si>
  <si>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</si>
  <si>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</si>
  <si>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</si>
  <si>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</si>
  <si>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</si>
  <si>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</si>
  <si>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</si>
  <si>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</si>
  <si>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</si>
  <si>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</si>
  <si>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</si>
  <si>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</si>
  <si>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</si>
  <si>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</si>
  <si>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</si>
  <si>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</si>
  <si>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</si>
  <si>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</si>
  <si>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</si>
  <si>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</si>
  <si>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</si>
  <si>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</si>
  <si>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</si>
  <si>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</si>
  <si>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</si>
  <si>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</si>
  <si>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</si>
  <si>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</si>
  <si>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</si>
  <si>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</si>
  <si>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</si>
  <si>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</si>
  <si>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</si>
  <si>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</si>
  <si>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</si>
  <si>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</si>
  <si>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</si>
  <si>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</si>
  <si>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</si>
  <si>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</si>
  <si>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</si>
  <si>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</si>
  <si>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</si>
  <si>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</si>
  <si>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</si>
  <si>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</si>
  <si>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</si>
  <si>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</si>
  <si>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</si>
  <si>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</si>
  <si>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</si>
  <si>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</si>
  <si>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</si>
  <si>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</si>
  <si>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</si>
  <si>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</si>
  <si>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</si>
  <si>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</si>
  <si>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</si>
  <si>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</si>
  <si>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</si>
  <si>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</si>
  <si>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</si>
  <si>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</si>
  <si>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</si>
  <si>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</si>
  <si>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</si>
  <si>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</si>
  <si>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</si>
  <si>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</si>
  <si>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</si>
  <si>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</si>
  <si>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</si>
  <si>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</si>
  <si>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</si>
  <si>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</si>
  <si>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</si>
  <si>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</si>
  <si>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</si>
  <si>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</si>
  <si>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</si>
  <si>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</si>
  <si>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</si>
  <si>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</si>
  <si>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</si>
  <si>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</si>
  <si>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</si>
  <si>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</si>
  <si>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</si>
  <si>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</si>
  <si>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</si>
  <si>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</si>
  <si>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</si>
  <si>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</si>
  <si>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</si>
  <si>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</si>
  <si>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</si>
  <si>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</si>
  <si>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</si>
  <si>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</si>
  <si>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</si>
  <si>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</si>
  <si>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</si>
  <si>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</si>
  <si>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</si>
  <si>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</si>
  <si>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</si>
  <si>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</si>
  <si>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</si>
  <si>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</si>
  <si>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</si>
  <si>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</si>
  <si>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</si>
  <si>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</si>
  <si>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</si>
  <si>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</si>
  <si>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</si>
  <si>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</si>
  <si>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</si>
  <si>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</si>
  <si>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</si>
  <si>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</si>
  <si>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</si>
  <si>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</si>
  <si>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</si>
  <si>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</si>
  <si>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</si>
  <si>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</si>
  <si>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</si>
  <si>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</si>
  <si>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</si>
  <si>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</si>
  <si>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</si>
  <si>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</si>
  <si>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</si>
  <si>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</si>
  <si>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</si>
  <si>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</si>
  <si>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</si>
  <si>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</si>
  <si>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</si>
  <si>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</si>
  <si>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</si>
  <si>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</si>
  <si>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</si>
  <si>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</si>
  <si>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</si>
  <si>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</si>
  <si>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</si>
  <si>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</si>
  <si>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</si>
  <si>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</si>
  <si>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</si>
  <si>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</si>
  <si>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</si>
  <si>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</si>
  <si>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</si>
  <si>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</si>
  <si>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</si>
  <si>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</si>
  <si>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</si>
  <si>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</si>
  <si>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</si>
  <si>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</si>
  <si>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</si>
  <si>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</si>
  <si>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</si>
  <si>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</si>
  <si>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</si>
  <si>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</si>
  <si>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</si>
  <si>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</si>
  <si>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</si>
  <si>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</si>
  <si>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</si>
  <si>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</si>
  <si>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</si>
  <si>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</si>
  <si>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</si>
  <si>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</si>
  <si>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</si>
  <si>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</si>
  <si>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</si>
  <si>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</si>
  <si>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</si>
  <si>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</si>
  <si>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</si>
  <si>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</si>
  <si>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</si>
  <si>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</si>
  <si>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</si>
  <si>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</si>
  <si>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</si>
  <si>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</si>
  <si>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</si>
  <si>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</si>
  <si>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</si>
  <si>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</si>
  <si>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</si>
  <si>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</si>
  <si>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</si>
  <si>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</si>
  <si>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</si>
  <si>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</si>
  <si>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</si>
  <si>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</si>
  <si>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</si>
  <si>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</si>
  <si>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</si>
  <si>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</si>
  <si>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</si>
  <si>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</si>
  <si>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PCM-20251124-00000065</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</si>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</sst>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30" dataDxfId="29" headerRowBorderDxfId="27" tableBorderDxfId="28">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322.1293304398132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45985.077756365739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45985.077756365739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45985.077756365739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45985.077756365739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45985.077756365739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45985.077756365739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45985.077756365739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45985.077756365739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45985.077756365739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45985.077756365739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45985.077756365739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45985.077756365739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45985.077756365739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45985.077756365739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45985.077756365739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45985.077756365739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45985.077756365739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45985.077756365739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45985.077756365739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45985.077756365739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45985.077756365739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45985.077756365739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45985.077756365739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45985.077756365739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45985.077756365739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45985.077756365739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160.07791840277787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0.69033738425787305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45985.077756365739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45985.077756365739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45985.077756365739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45985.077756365739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45985.077756365739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45985.077756365739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45985.077756365739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45985.077756365739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45985.077756365739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45985.077756365739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45985.077756365739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45985.077756365739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45985.077756365739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45985.077756365739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45985.077756365739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45985.077756365739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45985.077756365739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45985.077756365739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45985.077756365739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45985.077756365739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45985.077756365739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45985.077756365739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45985.077756365739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45985.077756365739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45985.077756365739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45985.077756365739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45985.077756365739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45985.077756365739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45985.077756365739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45985.077756365739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45985.077756365739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45985.077756365739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45985.077756365739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45985.077756365739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45985.077756365739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45985.077756365739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45985.077756365739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45985.077756365739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45985.077756365739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45985.077756365739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45985.077756365739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45985.077756365739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45985.077756365739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45985.077756365739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45985.077756365739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45985.077756365739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45985.077756365739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45985.077756365739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45985.077756365739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45985.077756365739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45985.077756365739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45985.077756365739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45985.077756365739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45985.077756365739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45985.077756365739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45985.077756365739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45985.077756365739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45985.077756365739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45985.077756365739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45985.077756365739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45985.077756365739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45985.077756365739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45985.077756365739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45985.077756365739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45985.077756365739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45985.077756365739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45985.077756365739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45985.077756365739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45985.077756365739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45985.077756365739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45985.077756365739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45985.077756365739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45985.077756365739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45985.077756365739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45985.077756365739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45985.077756365739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45985.077756365739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45985.077756365739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45985.077756365739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45985.077756365739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45985.077756365739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45985.077756365739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45985.077756365739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45985.077756365739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45985.077756365739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45985.077756365739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45985.077756365739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45985.077756365739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45985.077756365739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45985.077756365739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45985.077756365739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45985.077756365739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45985.077756365739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45985.077756365739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45985.077756365739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45985.077756365739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45985.077756365739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45985.077756365739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45985.077756365739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45985.077756365739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45985.077756365739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45985.077756365739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45985.077756365739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45985.077756365739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45985.077756365739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45985.077756365739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45985.077756365739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45985.077756365739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45985.077756365739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45985.077756365739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45985.077756365739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45985.077756365739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45985.077756365739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45985.077756365739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45985.077756365739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45985.077756365739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45985.077756365739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45985.077756365739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45985.077756365739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45985.077756365739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45985.077756365739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45985.077756365739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45985.077756365739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45985.077756365739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45985.077756365739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45985.077756365739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45985.077756365739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45985.077756365739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45985.077756365739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45985.077756365739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45985.077756365739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45985.077756365739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45985.077756365739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45985.077756365739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45985.077756365739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45985.077756365739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45985.077756365739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45985.077756365739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45985.077756365739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45985.077756365739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45985.077756365739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45985.077756365739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45985.077756365739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45985.077756365739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45985.077756365739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45985.077756365739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45985.077756365739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45985.077756365739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45985.077756365739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45985.077756365739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45985.077756365739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45985.077756365739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45985.077756365739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45985.077756365739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45985.077756365739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45985.077756365739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45985.077756365739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45985.077756365739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45985.077756365739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45985.077756365739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45985.077756365739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45985.077756365739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45985.077756365739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45985.077756365739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45985.077756365739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45985.077756365739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45985.077756365739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45985.077756365739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45985.077756365739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45985.077756365739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45985.077756365739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45985.077756365739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45985.077756365739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45985.077756365739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45985.077756365739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45985.077756365739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45985.077756365739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45985.077756365739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45985.077756365739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45985.077756365739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45985.077756365739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45985.077756365739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45985.077756365739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45985.077756365739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45985.077756365739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45985.077756365739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45985.077756365739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45985.077756365739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45985.077756365739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45985.077756365739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45985.077756365739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45985.077756365739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45985.077756365739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45985.077756365739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45985.077756365739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45985.077756365739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45985.077756365739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45985.077756365739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45985.077756365739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45985.077756365739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45985.077756365739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45985.077756365739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45985.077756365739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45985.077756365739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45985.077756365739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45985.077756365739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45985.077756365739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45985.077756365739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45985.077756365739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45985.077756365739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45985.077756365739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45985.077756365739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45985.077756365739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45985.077756365739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45985.077756365739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45985.077756365739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45985.077756365739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45985.077756365739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45985.077756365739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45985.077756365739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45985.077756365739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45985.077756365739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45985.077756365739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45985.077756365739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45985.077756365739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45985.077756365739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45985.077756365739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45985.077756365739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45985.077756365739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45985.077756365739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45985.077756365739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45985.077756365739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45985.077756365739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45985.077756365739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45985.077756365739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45985.077756365739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45985.077756365739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45985.077756365739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45985.077756365739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45985.077756365739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45985.077756365739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45985.077756365739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45985.077756365739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45985.077756365739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45985.077756365739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45985.077756365739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45985.077756365739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45985.077756365739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45985.077756365739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45985.077756365739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45985.077756365739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45985.077756365739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45985.077756365739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45985.077756365739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45985.077756365739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45985.077756365739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45985.077756365739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45985.077756365739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45985.077756365739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45985.077756365739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45985.077756365739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45985.077756365739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45985.077756365739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45985.077756365739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45985.077756365739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45985.077756365739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45985.077756365739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45985.077756365739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45985.077756365739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45985.077756365739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45985.077756365739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45985.077756365739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45985.077756365739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45985.077756365739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45985.077756365739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45985.077756365739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45985.077756365739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45985.077756365739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45985.077756365739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45985.077756365739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45985.077756365739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45985.077756365739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45985.077756365739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45985.077756365739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45985.077756365739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45985.077756365739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45985.077756365739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45985.077756365739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45985.077756365739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45985.077756365739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45985.077756365739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45985.077756365739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45985.077756365739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45985.077756365739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45985.077756365739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45985.077756365739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45985.077756365739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45985.077756365739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45985.077756365739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45985.077756365739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45985.077756365739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45985.077756365739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45985.077756365739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45985.077756365739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45985.077756365739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45985.077756365739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45985.077756365739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45985.077756365739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45985.077756365739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45985.077756365739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45985.077756365739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45985.077756365739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45985.077756365739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45985.077756365739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45985.077756365739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45985.077756365739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45985.077756365739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45985.077756365739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45985.077756365739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45985.077756365739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45985.077756365739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45985.077756365739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45985.077756365739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45985.077756365739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45985.077756365739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45985.077756365739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45985.077756365739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45985.077756365739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45985.077756365739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45985.077756365739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45985.077756365739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45985.077756365739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45985.077756365739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45985.077756365739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45985.077756365739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45985.077756365739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45985.077756365739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45985.077756365739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45985.077756365739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45985.077756365739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45985.077756365739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45985.077756365739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45985.077756365739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45985.077756365739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45985.077756365739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45985.077756365739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45985.077756365739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45985.077756365739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45985.077756365739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45985.077756365739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45985.077756365739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45985.077756365739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45985.077756365739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45985.077756365739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45985.077756365739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45985.077756365739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45985.077756365739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45985.077756365739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45985.077756365739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45985.077756365739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45985.077756365739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45985.077756365739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45985.077756365739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45985.077756365739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45985.077756365739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45985.077756365739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45985.077756365739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45985.077756365739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45985.077756365739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45985.077756365739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45985.077756365739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45985.077756365739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45985.077756365739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45985.077756365739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45985.077756365739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45985.077756365739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45985.077756365739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45985.077756365739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45985.077756365739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45985.077756365739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45985.077756365739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45985.077756365739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45985.077756365739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45985.077756365739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45985.077756365739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45985.077756365739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45985.077756365739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45985.077756365739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45985.077756365739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45985.077756365739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45985.077756365739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45985.077756365739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45985.077756365739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45985.077756365739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45985.077756365739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45985.077756365739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45985.077756365739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45985.077756365739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45985.077756365739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45985.077756365739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45985.077756365739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45985.077756365739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45985.077756365739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45985.077756365739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45985.077756365739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45985.077756365739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45985.077756365739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45985.077756365739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45985.077756365739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45985.077756365739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45985.077756365739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45985.077756365739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45985.077756365739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45985.077756365739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45985.077756365739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45985.077756365739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45985.077756365739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45985.077756365739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45985.077756365739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45985.077756365739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45985.077756365739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45985.077756365739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45985.077756365739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45985.077756365739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45985.077756365739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45985.077756365739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45985.077756365739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45985.077756365739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45985.077756365739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45985.077756365739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45985.077756365739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45985.077756365739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45985.077756365739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45985.077756365739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45985.077756365739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45985.077756365739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45985.077756365739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45985.077756365739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45985.077756365739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45985.077756365739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45985.077756365739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45985.077756365739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45985.077756365739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45985.077756365739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45985.077756365739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45985.077756365739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45985.077756365739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45985.077756365739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45985.077756365739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45985.077756365739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45985.077756365739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45985.077756365739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45985.077756365739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45985.077756365739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45985.077756365739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45985.077756365739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45985.077756365739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45985.077756365739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45985.077756365739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45985.077756365739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45985.077756365739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45985.077756365739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45985.077756365739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45985.077756365739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45985.077756365739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45985.077756365739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45985.077756365739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45985.077756365739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45985.077756365739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45985.077756365739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45985.077756365739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45985.077756365739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45985.077756365739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45985.077756365739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45985.077756365739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45985.077756365739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45985.077756365739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45985.077756365739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45985.077756365739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45985.077756365739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45985.077756365739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45985.077756365739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45985.077756365739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45985.077756365739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45985.077756365739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45985.077756365739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45985.077756365739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45985.077756365739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45985.077756365739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45985.077756365739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45985.077756365739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45985.077756365739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45985.077756365739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45985.077756365739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45985.077756365739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45985.077756365739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45985.077756365739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45985.077756365739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45985.077756365739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45985.077756365739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45985.077756365739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45985.077756365739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45985.077756365739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45985.077756365739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45985.077756365739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45985.077756365739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45985.077756365739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45985.077756365739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45985.077756365739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45985.077756365739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45985.077756365739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45985.077756365739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45985.077756365739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45985.077756365739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45985.077756365739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45985.077756365739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45985.077756365739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45985.077756365739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45985.077756365739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45985.077756365739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45985.077756365739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45985.077756365739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45985.077756365739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45985.077756365739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45985.077756365739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45985.077756365739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45985.077756365739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45985.077756365739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45985.077756365739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45985.077756365739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45985.077756365739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45985.077756365739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45985.077756365739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45985.077756365739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45985.077756365739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45985.077756365739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45985.077756365739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45985.077756365739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45985.077756365739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45985.077756365739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45985.077756365739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45985.077756365739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45985.077756365739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45985.077756365739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45985.077756365739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45985.077756365739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45985.077756365739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45985.077756365739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45985.077756365739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45985.077756365739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45985.077756365739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45985.077756365739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45985.077756365739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45985.077756365739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45985.077756365739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45985.077756365739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45985.077756365739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45985.077756365739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45985.077756365739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45985.077756365739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45985.077756365739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45985.077756365739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45985.077756365739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45985.077756365739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45985.077756365739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45985.077756365739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45985.077756365739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45985.077756365739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45985.077756365739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45985.077756365739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45985.077756365739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45985.077756365739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45985.077756365739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45985.077756365739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45985.077756365739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45985.077756365739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45985.077756365739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45985.077756365739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45985.077756365739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45985.077756365739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45985.077756365739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45985.077756365739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45985.077756365739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45985.077756365739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45985.077756365739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45985.077756365739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45985.077756365739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45985.077756365739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45985.077756365739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45985.077756365739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45985.077756365739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45985.077756365739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45985.077756365739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45985.077756365739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45985.077756365739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45985.077756365739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45985.077756365739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45985.077756365739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45985.077756365739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45985.077756365739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45985.077756365739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45985.077756365739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45985.077756365739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45985.077756365739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45985.077756365739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45985.077756365739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45985.077756365739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45985.077756365739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45985.077756365739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45985.077756365739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45985.077756365739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45985.077756365739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45985.077756365739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45985.077756365739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45985.077756365739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45985.077756365739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45985.077756365739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45985.077756365739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45985.077756365739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45985.077756365739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45985.077756365739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45985.077756365739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45985.077756365739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45985.077756365739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45985.077756365739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45985.077756365739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45985.077756365739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45985.077756365739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45985.077756365739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45985.077756365739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45985.077756365739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45985.077756365739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45985.077756365739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45985.077756365739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45985.077756365739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45985.077756365739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45985.077756365739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45985.077756365739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45985.077756365739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45985.077756365739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45985.077756365739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45985.077756365739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45985.077756365739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45985.077756365739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45985.077756365739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45985.077756365739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45985.077756365739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45985.077756365739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45985.077756365739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45985.077756365739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45985.077756365739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45985.077756365739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45985.077756365739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45985.077756365739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45985.077756365739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45985.077756365739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45985.077756365739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45985.077756365739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45985.077756365739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45985.077756365739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45985.077756365739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45985.077756365739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45985.077756365739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45985.077756365739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45985.077756365739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45985.077756365739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45985.077756365739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45985.077756365739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45985.077756365739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45985.077756365739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45985.077756365739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45985.077756365739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45985.077756365739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45985.077756365739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45985.077756365739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45985.077756365739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45985.077756365739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45985.077756365739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45985.077756365739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45985.077756365739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45985.077756365739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45985.077756365739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45985.077756365739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45985.077756365739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45985.077756365739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45985.077756365739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45985.077756365739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45985.077756365739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45985.077756365739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45985.077756365739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45985.077756365739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45985.077756365739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45985.077756365739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45985.077756365739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45985.077756365739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45985.077756365739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45985.077756365739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45985.077756365739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45985.077756365739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45985.077756365739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45985.077756365739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45985.077756365739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45985.077756365739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45985.077756365739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45985.077756365739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45985.077756365739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45985.077756365739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45985.077756365739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45985.077756365739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45985.077756365739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45985.077756365739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45985.077756365739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45985.077756365739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45985.077756365739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45985.077756365739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45985.077756365739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45985.077756365739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45985.077756365739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45985.077756365739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45985.077756365739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45985.077756365739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45985.077756365739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45985.077756365739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45985.077756365739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45985.077756365739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45985.077756365739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45985.077756365739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45985.077756365739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45985.077756365739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45985.077756365739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45985.077756365739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45985.077756365739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45985.077756365739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45985.077756365739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45985.077756365739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45985.077756365739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45985.077756365739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45985.077756365739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45985.077756365739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45985.077756365739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45985.077756365739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45985.077756365739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45985.077756365739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45985.077756365739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45985.077756365739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45985.077756365739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45985.077756365739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45985.077756365739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45985.077756365739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45985.077756365739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45985.077756365739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45985.077756365739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45985.077756365739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45985.077756365739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45985.077756365739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45985.077756365739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45985.077756365739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45985.077756365739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45985.077756365739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45985.077756365739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45985.077756365739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45985.077756365739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45985.077756365739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45985.077756365739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45985.077756365739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45985.077756365739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45985.077756365739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45985.077756365739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45985.077756365739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45985.077756365739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45985.077756365739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45985.077756365739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45985.077756365739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45985.077756365739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45985.077756365739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45985.077756365739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45985.077756365739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45985.077756365739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45985.077756365739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45985.077756365739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45985.077756365739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45985.077756365739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45985.077756365739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45985.077756365739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45985.077756365739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45985.077756365739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45985.077756365739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45985.077756365739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45985.077756365739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45985.077756365739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45985.077756365739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45985.077756365739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45985.077756365739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45985.077756365739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45985.077756365739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45985.077756365739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45985.077756365739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45985.077756365739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45985.077756365739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45985.077756365739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45985.077756365739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45985.077756365739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45985.077756365739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45985.077756365739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45985.077756365739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45985.077756365739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45985.077756365739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45985.077756365739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45985.077756365739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45985.077756365739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45985.077756365739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45985.077756365739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45985.077756365739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45985.077756365739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45985.077756365739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45985.077756365739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45985.077756365739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45985.077756365739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45985.077756365739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45985.077756365739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45985.077756365739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45985.077756365739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45985.077756365739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45985.077756365739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45985.077756365739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45985.077756365739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45985.077756365739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45985.077756365739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45985.077756365739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45985.077756365739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45985.077756365739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45985.077756365739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45985.077756365739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45985.077756365739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45985.077756365739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45985.077756365739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45985.077756365739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45985.077756365739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45985.077756365739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45985.077756365739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45985.077756365739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45985.077756365739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45985.077756365739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45985.077756365739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45985.077756365739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45985.077756365739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45985.077756365739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45985.077756365739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45985.077756365739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45985.077756365739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45985.077756365739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45985.077756365739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45985.077756365739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45985.077756365739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45985.077756365739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45985.077756365739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45985.077756365739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45985.077756365739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45985.077756365739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45985.077756365739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45985.077756365739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45985.077756365739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45985.077756365739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45985.077756365739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45985.077756365739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45985.077756365739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45985.077756365739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45985.077756365739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45985.077756365739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45985.077756365739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45985.077756365739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45985.077756365739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45985.077756365739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45985.077756365739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45985.077756365739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45985.077756365739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45985.077756365739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45985.077756365739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45985.077756365739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45985.077756365739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45985.077756365739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45985.077756365739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45985.077756365739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45985.077756365739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45985.077756365739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45985.077756365739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45985.077756365739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45985.077756365739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45985.077756365739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45985.077756365739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45985.077756365739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45985.077756365739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45985.077756365739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45985.077756365739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45985.077756365739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45985.077756365739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45985.077756365739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45985.077756365739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45985.077756365739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45985.077756365739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45985.077756365739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45985.077756365739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45985.077756365739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45985.077756365739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45985.077756365739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45985.077756365739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45985.077756365739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45985.077756365739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45985.077756365739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45985.077756365739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45985.077756365739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45985.077756365739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45985.077756365739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45985.077756365739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45985.077756365739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45985.077756365739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45985.077756365739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45985.077756365739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45985.077756365739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45985.077756365739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45985.077756365739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45985.077756365739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45985.077756365739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45985.077756365739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45985.077756365739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45985.077756365739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45985.077756365739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45985.077756365739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45985.077756365739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45985.077756365739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45985.077756365739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45985.077756365739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45985.077756365739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45985.077756365739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45985.077756365739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45985.077756365739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45985.077756365739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45985.077756365739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45985.077756365739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45985.077756365739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45985.077756365739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45985.077756365739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45985.077756365739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45985.077756365739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45985.077756365739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45985.077756365739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45985.077756365739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45985.077756365739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45985.077756365739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45985.077756365739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45985.077756365739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45985.077756365739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45985.077756365739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45985.077756365739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45985.077756365739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45985.077756365739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45985.077756365739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45985.077756365739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45985.077756365739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45985.077756365739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45985.077756365739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45985.077756365739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45985.077756365739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45985.077756365739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45985.077756365739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45985.077756365739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45985.077756365739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45985.077756365739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45985.077756365739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45985.077756365739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45985.077756365739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45985.077756365739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45985.077756365739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45985.077756365739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45985.077756365739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45985.077756365739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45985.077756365739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45985.077756365739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45985.077756365739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45985.077756365739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45985.077756365739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45985.077756365739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45985.077756365739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45985.077756365739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45985.077756365739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45985.077756365739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45985.077756365739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45985.077756365739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45985.077756365739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45985.077756365739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45985.077756365739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45985.077756365739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45985.077756365739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45985.077756365739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45985.077756365739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45985.077756365739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45985.077756365739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45985.077756365739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45985.077756365739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45985.077756365739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45985.077756365739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45985.077756365739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45985.077756365739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45985.077756365739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45985.077756365739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45985.077756365739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45985.077756365739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45985.077756365739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45985.077756365739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45985.077756365739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45985.077756365739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45985.077756365739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45985.077756365739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45985.077756365739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45985.077756365739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45985.077756365739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45985.077756365739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45985.077756365739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45985.077756365739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45985.077756365739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45985.077756365739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45985.077756365739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45985.077756365739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45985.077756365739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45985.077756365739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45985.077756365739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45985.077756365739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45985.077756365739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45985.077756365739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45985.077756365739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45985.077756365739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45985.077756365739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45985.077756365739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45985.077756365739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45985.077756365739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45985.077756365739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45985.077756365739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45985.077756365739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45985.077756365739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45985.077756365739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45985.077756365739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45985.077756365739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45985.077756365739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45985.077756365739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45985.077756365739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45985.077756365739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45985.077756365739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45985.077756365739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45985.077756365739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45985.077756365739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45985.077756365739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45985.077756365739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45985.077756365739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45985.077756365739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45985.077756365739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45985.077756365739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45985.077756365739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45985.077756365739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45985.077756365739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45985.077756365739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45985.077756365739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45985.077756365739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45985.077756365739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45985.077756365739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45985.077756365739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45985.077756365739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45985.077756365739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45985.077756365739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45985.077756365739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45985.077756365739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45985.077756365739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45985.077756365739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45985.077756365739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45985.077756365739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45985.077756365739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45985.077756365739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45985.077756365739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45985.077756365739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45985.077756365739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45985.077756365739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45985.077756365739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45985.077756365739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45985.077756365739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45985.077756365739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45985.077756365739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45985.077756365739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45985.077756365739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45985.077756365739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45985.077756365739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45985.077756365739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45985.077756365739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45985.077756365739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45985.077756365739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45985.077756365739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45985.077756365739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45985.077756365739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45985.077756365739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45985.077756365739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45985.077756365739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45985.077756365739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45985.077756365739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45985.077756365739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45985.077756365739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45985.077756365739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45985.077756365739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45985.077756365739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281.59703877314314</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0.58464293981523952</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0.21364756944240071</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45985.077756365739</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45985.077756365739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45985.077756365739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45985.077756365739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45985.077756365739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45985.077756365739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45985.077756365739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45985.077756365739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45985.077756365739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45985.077756365739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45985.077756365739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45985.077756365739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45985.077756365739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45985.077756365739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45985.077756365739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45985.077756365739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45985.077756365739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45985.077756365739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45985.077756365739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45985.077756365739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45985.077756365739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45985.077756365739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45985.077756365739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45985.077756365739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45985.077756365739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45985.077756365739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45985.077756365739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45985.077756365739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45985.077756365739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45985.077756365739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45985.077756365739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45985.077756365739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45985.077756365739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45985.077756365739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45985.077756365739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45985.077756365739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45985.077756365739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45985.077756365739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45985.077756365739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45985.077756365739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45985.077756365739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45985.077756365739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45985.077756365739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45985.077756365739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45985.077756365739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45985.077756365739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45985.077756365739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45985.077756365739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45985.077756365739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45985.077756365739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45985.077756365739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45985.077756365739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45985.077756365739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45985.077756365739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45985.077756365739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45985.077756365739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45985.077756365739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45985.077756365739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45985.077756365739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45985.077756365739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45985.077756365739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45985.077756365739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45985.077756365739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45985.077756365739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45985.077756365739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45985.077756365739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45985.077756365739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45985.077756365739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45985.077756365739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45985.077756365739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45985.077756365739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45985.077756365739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45985.077756365739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45985.077756365739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45985.077756365739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45985.077756365739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45985.077756365739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45985.077756365739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45985.077756365739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45985.077756365739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45985.077756365739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45985.077756365739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45985.077756365739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45985.077756365739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45985.077756365739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45985.077756365739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45985.077756365739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45985.077756365739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45985.077756365739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45985.077756365739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45985.077756365739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45985.077756365739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45985.077756365739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45985.077756365739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45985.077756365739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45985.077756365739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45985.077756365739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45985.077756365739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45985.077756365739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45985.077756365739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45985.077756365739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45985.077756365739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45985.077756365739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45985.077756365739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45985.077756365739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45985.077756365739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45985.077756365739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45985.077756365739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45985.077756365739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45985.077756365739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45985.077756365739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45985.077756365739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45985.077756365739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45985.077756365739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45985.077756365739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45985.077756365739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45985.077756365739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45985.077756365739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45985.077756365739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45985.077756365739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45985.077756365739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45985.077756365739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45985.077756365739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45985.077756365739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45985.077756365739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45985.077756365739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45985.077756365739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45985.077756365739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45985.077756365739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45985.077756365739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45985.077756365739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45985.077756365739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45985.077756365739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45985.077756365739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45985.077756365739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45985.077756365739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45985.077756365739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45985.077756365739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45985.077756365739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45985.077756365739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45985.077756365739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45985.077756365739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45985.077756365739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45985.077756365739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45985.077756365739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45985.077756365739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45985.077756365739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45985.077756365739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45985.077756365739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45985.077756365739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45985.077756365739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45985.077756365739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45985.077756365739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45985.077756365739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45985.077756365739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45985.077756365739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45985.077756365739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45985.077756365739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45985.077756365739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45985.077756365739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45985.077756365739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45985.077756365739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45985.077756365739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45985.077756365739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45985.077756365739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45985.077756365739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45985.077756365739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45985.077756365739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45985.077756365739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45985.077756365739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45985.077756365739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45985.077756365739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45985.077756365739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45985.077756365739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45985.077756365739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45985.077756365739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45985.077756365739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45985.077756365739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45985.077756365739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45985.077756365739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45985.077756365739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45985.077756365739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45985.077756365739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45985.077756365739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45985.077756365739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45985.077756365739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45985.077756365739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45985.077756365739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45985.077756365739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45985.077756365739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45985.077756365739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45985.077756365739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45985.077756365739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45985.077756365739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45985.077756365739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45985.077756365739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45985.077756365739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45985.077756365739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45985.077756365739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45985.077756365739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45985.077756365739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45985.077756365739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45985.077756365739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45985.077756365739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45985.077756365739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45985.077756365739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45985.077756365739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45985.077756365739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45985.077756365739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45985.077756365739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45985.077756365739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45985.077756365739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45985.077756365739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45985.077756365739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45985.077756365739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45985.077756365739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45985.077756365739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45985.077756365739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45985.077756365739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45985.077756365739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45985.077756365739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45985.077756365739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45985.077756365739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45985.077756365739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45985.077756365739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45985.077756365739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45985.077756365739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45985.077756365739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45985.077756365739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45985.077756365739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45985.077756365739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45985.077756365739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45985.077756365739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45985.077756365739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45985.077756365739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45985.077756365739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45985.077756365739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45985.077756365739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45985.077756365739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45985.077756365739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45985.077756365739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45985.077756365739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45985.077756365739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45985.077756365739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45985.077756365739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45985.077756365739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45985.077756365739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45985.077756365739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45985.077756365739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45985.077756365739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45985.077756365739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45985.077756365739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45985.077756365739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45985.077756365739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45985.077756365739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45985.077756365739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45985.077756365739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45985.077756365739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45985.077756365739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45985.077756365739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45985.077756365739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45985.077756365739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45985.077756365739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45985.077756365739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45985.077756365739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45985.077756365739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45985.077756365739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45985.077756365739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45985.077756365739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45985.077756365739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45985.077756365739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45985.077756365739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45985.077756365739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45985.077756365739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45985.077756365739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45985.077756365739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45985.077756365739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45985.077756365739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45985.077756365739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45985.077756365739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45985.077756365739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45985.077756365739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45985.077756365739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45985.077756365739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45985.077756365739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45985.077756365739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45985.077756365739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45985.077756365739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45985.077756365739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45985.077756365739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45985.077756365739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45985.077756365739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45985.077756365739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45985.077756365739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45985.077756365739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45985.077756365739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45985.077756365739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45985.077756365739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45985.077756365739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45985.077756365739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45985.077756365739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45985.077756365739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45985.077756365739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45985.077756365739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45985.077756365739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45985.077756365739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45985.077756365739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45985.077756365739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45985.077756365739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45985.077756365739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45985.077756365739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45985.077756365739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45985.077756365739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45985.077756365739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45985.077756365739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45985.077756365739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45985.077756365739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45985.077756365739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45985.077756365739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45985.077756365739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45985.077756365739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45985.077756365739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45985.077756365739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45985.077756365739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45985.077756365739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45985.077756365739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45985.077756365739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45985.077756365739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45985.077756365739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45985.077756365739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45985.077756365739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45985.077756365739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45985.077756365739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45985.077756365739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45985.077756365739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45985.077756365739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45985.077756365739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45985.077756365739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45985.077756365739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45985.077756365739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45985.077756365739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45985.077756365739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45985.077756365739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45985.077756365739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45985.077756365739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45985.077756365739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45985.077756365739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45985.077756365739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45985.077756365739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45985.077756365739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45985.077756365739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45985.077756365739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45985.077756365739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45985.077756365739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45985.077756365739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45985.077756365739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45985.077756365739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45985.077756365739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45985.077756365739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45985.077756365739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45985.077756365739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45985.077756365739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45985.077756365739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45985.077756365739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45985.077756365739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45985.077756365739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45985.077756365739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45985.077756365739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45985.077756365739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45985.077756365739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45985.077756365739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45985.077756365739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45985.077756365739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45985.077756365739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45985.077756365739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45985.077756365739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45985.077756365739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45985.077756365739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45985.077756365739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45985.077756365739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45985.077756365739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45985.077756365739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45985.077756365739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45985.077756365739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45985.077756365739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45985.077756365739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45985.077756365739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45985.077756365739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45985.077756365739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45985.077756365739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45985.077756365739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45985.077756365739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45985.077756365739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45985.077756365739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45985.077756365739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45985.077756365739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45985.077756365739</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tabSelected="1" workbookViewId="0">
      <selection activeCell="N18" sqref="N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93.245696180551022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58.888879050922696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36.416645254626928</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3.7044577546257642</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38310</v>
      </c>
      <c r="E6" s="109" t="s">
        <v>39021</v>
      </c>
      <c r="F6" s="122">
        <v>45985.022094907406</v>
      </c>
      <c r="G6" s="111">
        <f ca="1">IFERROR(NOW()-F6,"")</f>
        <v>5.5661458332906477E-2</v>
      </c>
      <c r="H6" s="122">
        <v>45985.060439814813</v>
      </c>
      <c r="I6" s="109" t="str">
        <f>IFERROR(VLOOKUP(D6,DB!A:F,6,0),"")</f>
        <v>SCECO</v>
      </c>
      <c r="J6" s="109" t="str">
        <f>IFERROR(VLOOKUP(D6,DB!A:G,7,0),"")</f>
        <v>No BB Shifted</v>
      </c>
      <c r="K6" s="109" t="s">
        <v>39124</v>
      </c>
      <c r="L6" s="109" t="str">
        <f>IFERROR(VLOOKUP(D6,DB!A:I,9,0),"")</f>
        <v>Latis</v>
      </c>
    </row>
    <row r="7" spans="1:13">
      <c r="A7" s="109"/>
      <c r="B7" s="109" t="str">
        <f>IFERROR(VLOOKUP(D7,DB!A:K,11,0),"")</f>
        <v/>
      </c>
      <c r="C7" s="109"/>
      <c r="D7" s="109"/>
      <c r="E7" s="109"/>
      <c r="F7" s="109"/>
      <c r="G7" s="111">
        <f ca="1">IFERROR(NOW()-F7,"")</f>
        <v>45985.077756365739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45985.077756365739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45985.077756365739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45985.077756365739</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45985.077756365739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45985.077756365739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45985.077756365739</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45985.077756365739</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45985.077756365739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45985.077756365739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45985.077756365739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45985.077756365739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45985.077756365739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45985.077756365739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45985.077756365739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45985.077756365739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45985.077756365739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45985.077756365739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45985.077756365739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45985.077756365739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45985.077756365739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45985.077756365739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45985.077756365739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45985.077756365739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45985.077756365739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45985.077756365739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45985.077756365739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45985.077756365739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45985.077756365739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45985.077756365739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45985.077756365739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45985.077756365739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45985.077756365739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45985.077756365739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45985.077756365739</v>
      </c>
      <c r="H41" s="109"/>
      <c r="I41" s="109" t="str">
        <f>IFERROR(VLOOKUP(D41,DB!A:F,6,0),"")</f>
        <v/>
      </c>
      <c r="J41" s="109" t="str">
        <f>IFERROR(VLOOKUP(D41,DB!A:G,7,0),"")</f>
        <v/>
      </c>
      <c r="K41" s="109"/>
      <c r="L41" s="109" t="str">
        <f>IFERROR(VLOOKUP(D41,DB!A:I,9,0),"")</f>
        <v/>
      </c>
    </row>
    <row r="42" spans="1:12">
      <c r="A42" s="125"/>
      <c r="B42" s="125" t="str">
        <f>IFERROR(VLOOKUP(D42,DB!A:K,11,0),"")</f>
        <v/>
      </c>
      <c r="C42" s="125"/>
      <c r="D42" s="125"/>
      <c r="E42" s="125"/>
      <c r="F42" s="126"/>
      <c r="G42" s="111">
        <f ca="1">IFERROR(NOW()-F42,"")</f>
        <v>45985.077756365739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45985.077756365739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45985.077756365739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45985.077756365739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45985.077756365739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45985.077756365739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45985.077756365739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45985.077756365739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45985.077756365739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45985.077756365739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45985.077756365739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45985.077756365739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45985.077756365739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45985.077756365739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45985.077756365739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45985.077756365739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45985.077756365739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45985.077756365739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45985.077756365739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45985.077756365739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45985.077756365739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45985.077756365739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45985.077756365739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45985.077756365739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45985.077756365739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45985.077756365739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45985.077756365739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45985.077756365739</v>
      </c>
      <c r="H69" s="126"/>
      <c r="I69" s="125" t="str">
        <f>IFERROR(VLOOKUP(D69,DB!A:F,6,0),"")</f>
        <v/>
      </c>
      <c r="J69" s="125" t="str">
        <f>IFERROR(VLOOKUP(D69,DB!A:G,7,0),"")</f>
        <v/>
      </c>
      <c r="K69" s="125"/>
      <c r="L69" s="125" t="str">
        <f>IFERROR(VLOOKUP(D69,DB!A:I,9,0),"")</f>
        <v/>
      </c>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8494D-E734-4071-8E84-B89E0BEBCF51}">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45985.077756365739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45985.077756365739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45985.077756365739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45985.077756365739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45985.077756365739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45985.077756365739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45985.077756365739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45985.077756365739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45985.077756365739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45985.077756365739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45985.077756365739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45985.077756365739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45985.077756365739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45985.077756365739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45985.077756365739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45985.077756365739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45985.077756365739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45985.077756365739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45985.077756365739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45985.077756365739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45985.077756365739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45985.077756365739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45985.077756365739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45985.077756365739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45985.077756365739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45985.077756365739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45985.077756365739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45985.077756365739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45985.077756365739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45985.077756365739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45985.077756365739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45985.077756365739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45985.077756365739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45985.077756365739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45985.077756365739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45985.077756365739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45985.077756365739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45985.077756365739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45985.077756365739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45985.077756365739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45985.077756365739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45985.077756365739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45985.077756365739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2025-11-23T22:52:14Z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